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struções" sheetId="1" r:id="rId1"/>
    <sheet name="Identificação do Laboratório" sheetId="2" r:id="rId2"/>
    <sheet name="IM janeiro" sheetId="3" r:id="rId3"/>
    <sheet name="IM Fevereiro" sheetId="4" r:id="rId4"/>
    <sheet name="IM Março" sheetId="5" r:id="rId5"/>
    <sheet name="IM Abril" sheetId="6" r:id="rId6"/>
    <sheet name="IM Maio" sheetId="7" r:id="rId7"/>
    <sheet name="IM Junho" sheetId="8" r:id="rId8"/>
    <sheet name="IM Julho" sheetId="9" r:id="rId9"/>
    <sheet name="IM Agosto" sheetId="10" r:id="rId10"/>
    <sheet name="IM Setembro" sheetId="11" r:id="rId11"/>
    <sheet name="IM Outubro" sheetId="12" r:id="rId12"/>
    <sheet name="IM Novembro" sheetId="13" r:id="rId13"/>
    <sheet name="IM Dezembro" sheetId="14" r:id="rId14"/>
    <sheet name="Resumo Anual" sheetId="15" r:id="rId15"/>
  </sheets>
  <definedNames>
    <definedName name="_xlnm.Print_Area" localSheetId="5">'IM Abril'!$A$1:$F$84</definedName>
    <definedName name="_xlnm.Print_Area" localSheetId="9">'IM Agosto'!$A$1:$F$84</definedName>
    <definedName name="_xlnm.Print_Area" localSheetId="13">'IM Dezembro'!$A$1:$F$84</definedName>
    <definedName name="_xlnm.Print_Area" localSheetId="3">'IM Fevereiro'!$A$1:$F$84</definedName>
    <definedName name="_xlnm.Print_Area" localSheetId="2">'IM janeiro'!$A$1:$F$84</definedName>
    <definedName name="_xlnm.Print_Area" localSheetId="8">'IM Julho'!$A$1:$F$84</definedName>
    <definedName name="_xlnm.Print_Area" localSheetId="7">'IM Junho'!$A$1:$F$84</definedName>
    <definedName name="_xlnm.Print_Area" localSheetId="6">'IM Maio'!$A$1:$F$84</definedName>
    <definedName name="_xlnm.Print_Area" localSheetId="4">'IM Março'!$A$1:$F$84</definedName>
    <definedName name="_xlnm.Print_Area" localSheetId="12">'IM Novembro'!$A$1:$F$84</definedName>
    <definedName name="_xlnm.Print_Area" localSheetId="11">'IM Outubro'!$A$1:$F$84</definedName>
    <definedName name="_xlnm.Print_Area" localSheetId="10">'IM Setembro'!$A$1:$F$84</definedName>
    <definedName name="_xlnm.Print_Area" localSheetId="14">'Resumo Anual'!$A$1:$K$88</definedName>
  </definedNames>
  <calcPr fullCalcOnLoad="1"/>
</workbook>
</file>

<file path=xl/sharedStrings.xml><?xml version="1.0" encoding="utf-8"?>
<sst xmlns="http://schemas.openxmlformats.org/spreadsheetml/2006/main" count="714" uniqueCount="206">
  <si>
    <t xml:space="preserve">Os campos da planilha que envolvem cálculos estão com fórmulas para cálculos automáticos. São os  </t>
  </si>
  <si>
    <t xml:space="preserve">que aparecem com o zero e estão bloqueados para digitação. Portanto só os campos em aberto é que </t>
  </si>
  <si>
    <t xml:space="preserve">Preencher conforme solicitado a partir da contagem no livro branco das baciloscopias de escarro ou  </t>
  </si>
  <si>
    <t xml:space="preserve">escarro induzido. Outros materiais não entram nesta tabela. </t>
  </si>
  <si>
    <t xml:space="preserve">Conceito de Baciloscopia de Cotrole de Tratamento: </t>
  </si>
  <si>
    <t xml:space="preserve">É a baciloscopia que deve ser feita menslamente durante todo o período de tratamento e que tem por </t>
  </si>
  <si>
    <t>objetivo avaliar a eficácia do mesmo.</t>
  </si>
  <si>
    <t>Amostras Recebidas:</t>
  </si>
  <si>
    <t xml:space="preserve">Contar todas as amostras de escarro (estas devem ser discriminadas entre as de Diagnóstico das de </t>
  </si>
  <si>
    <t xml:space="preserve">e daqueles casos que foram diagnosticados somente através da cultura (baciloscopia negativa e cultura </t>
  </si>
  <si>
    <t>positiva). Neste último caso relatar aqueles casos novos do mês em que o laudo da cultura foi liberado.</t>
  </si>
  <si>
    <t>no máximo 30 dias de tratamento.</t>
  </si>
  <si>
    <r>
      <t>Conceito de Caso Novo:</t>
    </r>
    <r>
      <rPr>
        <sz val="10"/>
        <rFont val="Arial"/>
        <family val="2"/>
      </rPr>
      <t xml:space="preserve"> Todo paciente que nunca foi tratado para tuberculose ou que tenha feito </t>
    </r>
  </si>
  <si>
    <t>são positivas ou negativas.</t>
  </si>
  <si>
    <t xml:space="preserve">Instruções de preenchimento do IM - Informe Mensal </t>
  </si>
  <si>
    <t>Controle de Tratamento) e de Outros Materiais que entraram no mês e digitar nos respectivos campos.</t>
  </si>
  <si>
    <t>CRS:</t>
  </si>
  <si>
    <t xml:space="preserve">4. UF: </t>
  </si>
  <si>
    <t>5. CEP:</t>
  </si>
  <si>
    <t xml:space="preserve">6. Telefone: </t>
  </si>
  <si>
    <t>8. e-mail:</t>
  </si>
  <si>
    <t>10. QUE TIPO DE INSTITUIÇÃO É SEU LABORATÓRIO?</t>
  </si>
  <si>
    <t>TOTAL</t>
  </si>
  <si>
    <t>1ª amostra</t>
  </si>
  <si>
    <t>2ª amostra</t>
  </si>
  <si>
    <t>TOTAL DIAGNÓSTICO</t>
  </si>
  <si>
    <t>ESCARRO</t>
  </si>
  <si>
    <t>OUTRAS AMOSTRAS</t>
  </si>
  <si>
    <t>TOTAL DE AMOSTRAS RECEBIDAS</t>
  </si>
  <si>
    <t>BACILOSCOPIAS DE DIAGNÓSTICO</t>
  </si>
  <si>
    <t>BACILOSCOPIAS DE CONTROLE TRATAMENTO</t>
  </si>
  <si>
    <t>CULTURAS DE DIAGNÓSTICO</t>
  </si>
  <si>
    <t>CULTURAS DE CONTROLE TRATAMENTO</t>
  </si>
  <si>
    <t>AMOSTRAS RECEBIDAS</t>
  </si>
  <si>
    <t>COM BACILOSCOPIA POSITIVA</t>
  </si>
  <si>
    <t>COM BACILOSCOPIA NEGATIVA E CULTURA POSITIVA</t>
  </si>
  <si>
    <t>NOME</t>
  </si>
  <si>
    <t>DATA DE NASCIMENTO</t>
  </si>
  <si>
    <t>ENDEREÇO</t>
  </si>
  <si>
    <t>Nº DE CASOS</t>
  </si>
  <si>
    <t>Ano:</t>
  </si>
  <si>
    <t>Laboratório:</t>
  </si>
  <si>
    <t>BK (+) 1ªam.</t>
  </si>
  <si>
    <t>BK (-) 1ªam.</t>
  </si>
  <si>
    <t>TOTAL 1ªam.</t>
  </si>
  <si>
    <t>BK (+) 2ªam.</t>
  </si>
  <si>
    <t>BK (-) 2ªam.</t>
  </si>
  <si>
    <t>TOTAL 2ªam.</t>
  </si>
  <si>
    <t>TOTAL 1ª + 2ª am.</t>
  </si>
  <si>
    <t>BK Controle</t>
  </si>
  <si>
    <t>Pac. SR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</si>
  <si>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</si>
  <si>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</si>
  <si>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</si>
  <si>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</si>
  <si>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</si>
  <si>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</si>
  <si>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</si>
  <si>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</si>
  <si>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</si>
  <si>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</si>
  <si>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</si>
  <si>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</si>
  <si>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Anual</t>
  </si>
  <si>
    <t>Mês</t>
  </si>
  <si>
    <t>INFORME MENSAL - JANEIRO</t>
  </si>
  <si>
    <t>INFORME MENSAL - FEVEREIRO</t>
  </si>
  <si>
    <t>INFORME MENSAL - MARÇO</t>
  </si>
  <si>
    <t>INFORME MENSAL - ABRIL</t>
  </si>
  <si>
    <t>INFORME MENSAL - MAIO</t>
  </si>
  <si>
    <t>INFORME MENSAL - JUNHO</t>
  </si>
  <si>
    <t>INFORME MENSAL - JULHO</t>
  </si>
  <si>
    <t>INFORME MENSAL - AGOSTO</t>
  </si>
  <si>
    <t>INFORME MENSAL - SETEMBRO</t>
  </si>
  <si>
    <t>INFORME MENSAL - OUTUBRO</t>
  </si>
  <si>
    <t>INFORME MENSAL - NOVEMBRO</t>
  </si>
  <si>
    <t>INFORME MENSAL - DEZEMBRO</t>
  </si>
  <si>
    <t>IDENTIFICAÇÃO DO LABORATÓRIO</t>
  </si>
  <si>
    <r>
      <t>¨</t>
    </r>
    <r>
      <rPr>
        <sz val="11"/>
        <rFont val="Arial"/>
        <family val="2"/>
      </rPr>
      <t xml:space="preserve"> 5. Filantrópica </t>
    </r>
    <r>
      <rPr>
        <sz val="11"/>
        <rFont val="Wingdings"/>
        <family val="0"/>
      </rPr>
      <t>¨</t>
    </r>
    <r>
      <rPr>
        <sz val="11"/>
        <rFont val="Arial"/>
        <family val="2"/>
      </rPr>
      <t xml:space="preserve"> 6. Outra. Qual? ___________________</t>
    </r>
  </si>
  <si>
    <t xml:space="preserve">1. NOME COMPLETO DO LABORATÓRIO:  </t>
  </si>
  <si>
    <t>Data do Exame</t>
  </si>
  <si>
    <t>Município</t>
  </si>
  <si>
    <t>Outras Amostras</t>
  </si>
  <si>
    <t>Total</t>
  </si>
  <si>
    <t>Escarro Diag.</t>
  </si>
  <si>
    <t>Escarro Controle</t>
  </si>
  <si>
    <t>informatizados que o laboratório possa ter.</t>
  </si>
  <si>
    <t>I. DADOS DE BACILOSCOPIA</t>
  </si>
  <si>
    <t>II. DADOS DE CULTURA</t>
  </si>
  <si>
    <t>TOTAL DE BACILOSCOPIAS  (DIAGNÓSTICO + CONTROLE)</t>
  </si>
  <si>
    <t>I. DADOS DA BACILOSCOPIA</t>
  </si>
  <si>
    <t>II. DADOS DA CULTURA</t>
  </si>
  <si>
    <t xml:space="preserve"> Amostras Recebidas</t>
  </si>
  <si>
    <t>III) Casos Novos Diagnosticados</t>
  </si>
  <si>
    <t xml:space="preserve">1) % de Baciloscopias </t>
  </si>
  <si>
    <t>de Diagnóstico</t>
  </si>
  <si>
    <t>2) % de Positividade das</t>
  </si>
  <si>
    <t xml:space="preserve">3) % de Amostras de </t>
  </si>
  <si>
    <t>5) % de Baciloscopias</t>
  </si>
  <si>
    <t>IV) INDICADORES DA BACILOSCOPIA DE ESCARRO</t>
  </si>
  <si>
    <t xml:space="preserve">Abril </t>
  </si>
  <si>
    <t>da Cultura</t>
  </si>
  <si>
    <t xml:space="preserve">Baciloscopia Positiva </t>
  </si>
  <si>
    <t>e Cultura Negativa</t>
  </si>
  <si>
    <t xml:space="preserve">de </t>
  </si>
  <si>
    <t xml:space="preserve"> Diagnóstico</t>
  </si>
  <si>
    <t>Baciloscopias</t>
  </si>
  <si>
    <t>Salivosas</t>
  </si>
  <si>
    <t>Diagnóstico Salivosas</t>
  </si>
  <si>
    <t xml:space="preserve">liberadas </t>
  </si>
  <si>
    <t xml:space="preserve"> em 24 horas</t>
  </si>
  <si>
    <t xml:space="preserve">4) % de de Positividade </t>
  </si>
  <si>
    <t xml:space="preserve">das Amostras de </t>
  </si>
  <si>
    <t xml:space="preserve">ao </t>
  </si>
  <si>
    <t>Diagnóstico</t>
  </si>
  <si>
    <t xml:space="preserve">Contaminação </t>
  </si>
  <si>
    <t xml:space="preserve">Diagnóstico  </t>
  </si>
  <si>
    <t xml:space="preserve">Diagnóstico </t>
  </si>
  <si>
    <t>Número de Amostras  de Diagnóstico com Aspecto Salivoso</t>
  </si>
  <si>
    <t>Número de Amostras  de Diagnóstico com Aspecto Salivoso com BK Positivo</t>
  </si>
  <si>
    <r>
      <t xml:space="preserve">Número de Amostras de Escarro para Diagnóstico com </t>
    </r>
    <r>
      <rPr>
        <b/>
        <u val="single"/>
        <sz val="10"/>
        <rFont val="Arial"/>
        <family val="2"/>
      </rPr>
      <t>Baciloscopia Negativa e Cultura Positiva</t>
    </r>
  </si>
  <si>
    <r>
      <t xml:space="preserve">Número de Amostras de Escarro para Diagnóstico com </t>
    </r>
    <r>
      <rPr>
        <b/>
        <u val="single"/>
        <sz val="10"/>
        <rFont val="Arial"/>
        <family val="2"/>
      </rPr>
      <t>Baciloscopia Positiva e Cultura Negativa</t>
    </r>
  </si>
  <si>
    <t>Número de Baciloscopias liberadas em até 24 horas (Diagnóstico + Controle)</t>
  </si>
  <si>
    <r>
      <t xml:space="preserve">Número de </t>
    </r>
    <r>
      <rPr>
        <b/>
        <u val="single"/>
        <sz val="11"/>
        <rFont val="Arial"/>
        <family val="2"/>
      </rPr>
      <t>tubos contaminados</t>
    </r>
    <r>
      <rPr>
        <b/>
        <sz val="10"/>
        <rFont val="Arial"/>
        <family val="2"/>
      </rPr>
      <t xml:space="preserve"> detectados (de Escarro) no mês (Diagnóstico + Controle)</t>
    </r>
  </si>
  <si>
    <r>
      <t xml:space="preserve">Número Total de </t>
    </r>
    <r>
      <rPr>
        <b/>
        <u val="single"/>
        <sz val="11"/>
        <rFont val="Arial"/>
        <family val="2"/>
      </rPr>
      <t>tubos</t>
    </r>
    <r>
      <rPr>
        <b/>
        <sz val="10"/>
        <rFont val="Arial"/>
        <family val="2"/>
      </rPr>
      <t xml:space="preserve"> de meio sólido semeados (de Escarro) no mês (Diagnóstico + Controle)</t>
    </r>
  </si>
  <si>
    <t>das Culturas</t>
  </si>
  <si>
    <t>(Diagnóstico + Controle)</t>
  </si>
  <si>
    <t>IV) INDICADORES DA CULTURA DE ESCARRO</t>
  </si>
  <si>
    <t>RESUMO ANUAL DOS DADOS DA BACILOSCOPIA E CULTURA DA TUBERCULOSE</t>
  </si>
  <si>
    <t>MÉDIA</t>
  </si>
  <si>
    <t xml:space="preserve">6) % Contribuição </t>
  </si>
  <si>
    <t xml:space="preserve">7) % de Amostras de  </t>
  </si>
  <si>
    <t>8) Índice de</t>
  </si>
  <si>
    <t>Pág. 1</t>
  </si>
  <si>
    <t>Pág. 2</t>
  </si>
  <si>
    <t xml:space="preserve">Se não houver dados, preencher com 0 (zero). Nunca deixar em branco. </t>
  </si>
  <si>
    <t>Preencher somente as quadrículas de cor verde ►</t>
  </si>
  <si>
    <t>;;</t>
  </si>
  <si>
    <t>;</t>
  </si>
  <si>
    <r>
      <rPr>
        <b/>
        <sz val="12"/>
        <rFont val="Arial"/>
        <family val="2"/>
      </rPr>
      <t>III) CASOS NOVOS DIAGNOSTICADOS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 xml:space="preserve">(Pacientes nunca tratados com </t>
    </r>
    <r>
      <rPr>
        <b/>
        <sz val="10"/>
        <rFont val="Arial"/>
        <family val="2"/>
      </rPr>
      <t>Baciloscopia Positiva de 1ª ou 2ª amostra</t>
    </r>
    <r>
      <rPr>
        <sz val="10"/>
        <rFont val="Arial"/>
        <family val="2"/>
      </rPr>
      <t xml:space="preserve"> </t>
    </r>
  </si>
  <si>
    <t>BAAR POSITIVO</t>
  </si>
  <si>
    <t>BAAR NEGATIVO</t>
  </si>
  <si>
    <t>C/Bac.Neg/Cult.Pos</t>
  </si>
  <si>
    <t>. Número de Baciloscopias liberadas (laudos) em até 24 horas.</t>
  </si>
  <si>
    <t>. Positivas de 1ª amostra</t>
  </si>
  <si>
    <t>. Negativas de 1ª amostra</t>
  </si>
  <si>
    <t xml:space="preserve">. Positivas de 2ª amostra </t>
  </si>
  <si>
    <t>. Negativas de 2ª amostra.</t>
  </si>
  <si>
    <t xml:space="preserve">. Baciloscopias de Controle de Tratamento - devem ser digitadas na sua totalidade, não importando se </t>
  </si>
  <si>
    <t>I) Dados da Baciloscopia;</t>
  </si>
  <si>
    <t>II) Dados da Cultura – Amostras Recebidas</t>
  </si>
  <si>
    <t>I. DADOS DA BACILOSCOPIA:</t>
  </si>
  <si>
    <t>II. DADOS DA CULTURA:</t>
  </si>
  <si>
    <t>III. CASOS NOVOS DIAGNOSTICADOS:</t>
  </si>
  <si>
    <r>
      <t xml:space="preserve">Pacientes de Controle de Tratamento </t>
    </r>
    <r>
      <rPr>
        <b/>
        <sz val="10"/>
        <rFont val="Arial"/>
        <family val="2"/>
      </rPr>
      <t>não</t>
    </r>
    <r>
      <rPr>
        <sz val="10"/>
        <rFont val="Arial"/>
        <family val="2"/>
      </rPr>
      <t xml:space="preserve"> devem entrar nesse relatório, nem tampouco aqueles que já </t>
    </r>
  </si>
  <si>
    <t>Data do Exame - Nome do Paciente - Data de Nascimento - Endereço - Município.</t>
  </si>
  <si>
    <t>. Preencher as linhas que vem abixo com os dados dos pacientes que são casos novos com:</t>
  </si>
  <si>
    <r>
      <t xml:space="preserve"> . As datas devem ser no formato </t>
    </r>
    <r>
      <rPr>
        <b/>
        <sz val="10"/>
        <rFont val="Arial"/>
        <family val="2"/>
      </rPr>
      <t>dd/mm/aa</t>
    </r>
    <r>
      <rPr>
        <sz val="10"/>
        <rFont val="Arial"/>
        <family val="2"/>
      </rPr>
      <t xml:space="preserve">. </t>
    </r>
  </si>
  <si>
    <t xml:space="preserve">. Devem entrar também os casos diagnosticados pela cultura (aqueles de baciloscopia negativa e cultura </t>
  </si>
  <si>
    <t>positiva).</t>
  </si>
  <si>
    <t xml:space="preserve">. Esse Informe Mensal deve ser enviado sempre até o dia 5 de cada mês como anexo pelo e-mail: </t>
  </si>
  <si>
    <t xml:space="preserve">COM BACILOSCOPIA POSITIVA → </t>
  </si>
  <si>
    <t>COM BACILOSCOPIA NEGATIVA E CULTURA POSITIVA →</t>
  </si>
  <si>
    <t>( Versão 2018)</t>
  </si>
  <si>
    <t>. Ao receber o documento por e-mail, salvar no computador da unidade.</t>
  </si>
  <si>
    <t xml:space="preserve">. Abri-lo. Observar na parte inferior a 2ª planilha é Identificação do Laboratório que deve ser preenchida. </t>
  </si>
  <si>
    <t xml:space="preserve">. Depois há uma planilha para cada mês que deve ser preenchida assim que o mês terminar. </t>
  </si>
  <si>
    <r>
      <t xml:space="preserve">. No final há uma tabela chamada </t>
    </r>
    <r>
      <rPr>
        <b/>
        <sz val="10"/>
        <rFont val="Arial"/>
        <family val="2"/>
      </rPr>
      <t>Anual</t>
    </r>
    <r>
      <rPr>
        <sz val="10"/>
        <rFont val="Arial"/>
        <family val="2"/>
      </rPr>
      <t xml:space="preserve"> na qual automaticamente migram os dados que vão sendo </t>
    </r>
  </si>
  <si>
    <t>. Renomeá-lo colocando o nome do município e o ano. Ex. Guabiju - IM 2018..</t>
  </si>
  <si>
    <t xml:space="preserve">  preenchidos mês a mês. Esta é a compilação dos dados do laboratório durante o ano. </t>
  </si>
  <si>
    <t xml:space="preserve">. As informações podem ser obtidas a partir do livro branco e também de outros registros ou sistemas </t>
  </si>
  <si>
    <t>. Observar que o IM é composto de três partes:</t>
  </si>
  <si>
    <t>devem ser preenchidos, são os que estão na cor verde claro.   →→→→→→→→→→→→→→→→→→→→→</t>
  </si>
  <si>
    <r>
      <t xml:space="preserve">. Nesta planilha </t>
    </r>
    <r>
      <rPr>
        <b/>
        <sz val="10"/>
        <rFont val="Arial"/>
        <family val="2"/>
      </rPr>
      <t>Anual</t>
    </r>
    <r>
      <rPr>
        <sz val="10"/>
        <rFont val="Arial"/>
        <family val="0"/>
      </rPr>
      <t xml:space="preserve"> deve ser digitado apenas o cabeçalho com os dados </t>
    </r>
    <r>
      <rPr>
        <b/>
        <sz val="10"/>
        <rFont val="Arial"/>
        <family val="2"/>
      </rPr>
      <t xml:space="preserve">Município, Laboratório, </t>
    </r>
  </si>
  <si>
    <t>. Número de Amostras de Diagnóstico com Aspecto Salivoso.</t>
  </si>
  <si>
    <t>. Número de Amostras de Diagnóstico com Aspecto Salivoso com BAAR Postivo.</t>
  </si>
  <si>
    <t xml:space="preserve">. Quando não houver dado a preencher deve ser colocado 0 (zero) no campo. Nunca deixar em </t>
  </si>
  <si>
    <t>branco pois isso dá a entender que houve esqucimento de preencher.</t>
  </si>
  <si>
    <t xml:space="preserve">Salienta-se que esse dado refere-se à entrada de amostras, não importando a data que a análise foi </t>
  </si>
  <si>
    <t>concluída.</t>
  </si>
  <si>
    <t xml:space="preserve">Relatar o número de casos (pacientes) novos diagnosticados através da baciloscopia positiva (1ª ou 2ª amostra) </t>
  </si>
  <si>
    <t>tiveram sido tratadas no passado para tuberculose. Esse dado relete a contribução da cultura ao</t>
  </si>
  <si>
    <t>diagnóstico da tuberculose que tem uma sensibilidade superior à baciloscopia.</t>
  </si>
  <si>
    <t>. Observar que o arquivo a ser enviado é sempre o mesmo, porém com um mês a mais  preenchido.</t>
  </si>
  <si>
    <r>
      <t xml:space="preserve">  Ano e CRS </t>
    </r>
    <r>
      <rPr>
        <sz val="10"/>
        <rFont val="Arial"/>
        <family val="2"/>
      </rPr>
      <t>nas duas páginas.</t>
    </r>
  </si>
  <si>
    <t>C/Bac. Pos.</t>
  </si>
  <si>
    <t xml:space="preserve">7. Município Atendido: </t>
  </si>
  <si>
    <t>2. Endereço (Rua, Avenida, Bairro):</t>
  </si>
  <si>
    <t xml:space="preserve">9. Nome do Responsável pelo Diagnóstico daTuberculose: </t>
  </si>
  <si>
    <t>3. Município sede do Laboratório:</t>
  </si>
  <si>
    <t>Semeados</t>
  </si>
  <si>
    <t>Nº Tubos</t>
  </si>
  <si>
    <t>Contaminados</t>
  </si>
  <si>
    <t xml:space="preserve"> EM MEIO SÓLIDO</t>
  </si>
  <si>
    <t>ÍNDICE DE CONTAMINAÇÃO DAS CULTURAS</t>
  </si>
  <si>
    <r>
      <t>¨</t>
    </r>
    <r>
      <rPr>
        <sz val="11"/>
        <rFont val="Arial"/>
        <family val="2"/>
      </rPr>
      <t xml:space="preserve"> 1. Federal   </t>
    </r>
    <r>
      <rPr>
        <sz val="11"/>
        <rFont val="Wingdings"/>
        <family val="0"/>
      </rPr>
      <t>¨</t>
    </r>
    <r>
      <rPr>
        <sz val="11"/>
        <rFont val="Arial"/>
        <family val="2"/>
      </rPr>
      <t xml:space="preserve"> 2. Estadual     </t>
    </r>
    <r>
      <rPr>
        <sz val="11"/>
        <rFont val="Wingdings"/>
        <family val="0"/>
      </rPr>
      <t>¨</t>
    </r>
    <r>
      <rPr>
        <sz val="11"/>
        <rFont val="Arial"/>
        <family val="2"/>
      </rPr>
      <t xml:space="preserve"> 3. Municipal      (  )4. Privada conveniada com SUS</t>
    </r>
  </si>
  <si>
    <t xml:space="preserve">Nº de Culturas </t>
  </si>
  <si>
    <t>Contaminadas</t>
  </si>
  <si>
    <t>Cont. (%)</t>
  </si>
  <si>
    <t>Índice de</t>
  </si>
  <si>
    <t>Município Atendido</t>
  </si>
  <si>
    <t>Município Atendido:</t>
  </si>
  <si>
    <t>labregional6@saude.rs.gov.br</t>
  </si>
  <si>
    <t>Passo Fundo, 31 de agosto de 2018</t>
  </si>
  <si>
    <t xml:space="preserve">Jaíne Stypulkowski (54) 33112555  (Ramal 109) </t>
  </si>
  <si>
    <t>. Quaisquer outras dúvidas favor fazer contato.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</si>
</sst>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dd/mm/yy"/>
    <numFmt numFmtId="177" formatCode="d\-mmm\-yy"/>
  </numFmts>
  <fonts count="7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1"/>
      <name val="Wingding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9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u val="single"/>
      <sz val="12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0"/>
      <name val="Arial"/>
      <family val="2"/>
    </font>
    <font>
      <b/>
      <u val="single"/>
      <sz val="12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1"/>
      <name val="Arial"/>
      <family val="2"/>
    </font>
    <font>
      <b/>
      <u val="single"/>
      <sz val="12"/>
      <color rgb="FF00B0F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5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11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176" fontId="24" fillId="0" borderId="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wrapText="1"/>
      <protection locked="0"/>
    </xf>
    <xf numFmtId="0" fontId="2" fillId="13" borderId="11" xfId="0" applyFont="1" applyFill="1" applyBorder="1" applyAlignment="1" applyProtection="1">
      <alignment horizontal="center"/>
      <protection locked="0"/>
    </xf>
    <xf numFmtId="1" fontId="2" fillId="13" borderId="11" xfId="0" applyNumberFormat="1" applyFont="1" applyFill="1" applyBorder="1" applyAlignment="1" applyProtection="1">
      <alignment horizontal="center"/>
      <protection locked="0"/>
    </xf>
    <xf numFmtId="176" fontId="24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13" borderId="11" xfId="0" applyFont="1" applyFill="1" applyBorder="1" applyAlignment="1" applyProtection="1">
      <alignment horizontal="center" wrapText="1"/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/>
    </xf>
    <xf numFmtId="0" fontId="1" fillId="5" borderId="11" xfId="0" applyFont="1" applyFill="1" applyBorder="1" applyAlignment="1" applyProtection="1">
      <alignment horizontal="center" wrapText="1"/>
      <protection/>
    </xf>
    <xf numFmtId="0" fontId="1" fillId="3" borderId="11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wrapText="1"/>
      <protection/>
    </xf>
    <xf numFmtId="0" fontId="1" fillId="5" borderId="11" xfId="0" applyFont="1" applyFill="1" applyBorder="1" applyAlignment="1" applyProtection="1">
      <alignment horizontal="center" vertical="center"/>
      <protection/>
    </xf>
    <xf numFmtId="0" fontId="24" fillId="13" borderId="11" xfId="0" applyFont="1" applyFill="1" applyBorder="1" applyAlignment="1" applyProtection="1">
      <alignment horizontal="left" vertical="center"/>
      <protection locked="0"/>
    </xf>
    <xf numFmtId="0" fontId="14" fillId="13" borderId="11" xfId="0" applyFont="1" applyFill="1" applyBorder="1" applyAlignment="1" applyProtection="1">
      <alignment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/>
    </xf>
    <xf numFmtId="0" fontId="24" fillId="13" borderId="11" xfId="0" applyFont="1" applyFill="1" applyBorder="1" applyAlignment="1" applyProtection="1">
      <alignment horizontal="left" vertical="center"/>
      <protection locked="0"/>
    </xf>
    <xf numFmtId="176" fontId="24" fillId="13" borderId="11" xfId="0" applyNumberFormat="1" applyFont="1" applyFill="1" applyBorder="1" applyAlignment="1" applyProtection="1">
      <alignment horizontal="left" vertical="center"/>
      <protection locked="0"/>
    </xf>
    <xf numFmtId="176" fontId="24" fillId="13" borderId="11" xfId="0" applyNumberFormat="1" applyFont="1" applyFill="1" applyBorder="1" applyAlignment="1" applyProtection="1">
      <alignment horizontal="left"/>
      <protection locked="0"/>
    </xf>
    <xf numFmtId="0" fontId="24" fillId="13" borderId="11" xfId="0" applyFont="1" applyFill="1" applyBorder="1" applyAlignment="1" applyProtection="1">
      <alignment horizontal="left"/>
      <protection locked="0"/>
    </xf>
    <xf numFmtId="0" fontId="24" fillId="13" borderId="1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67" fillId="0" borderId="0" xfId="44" applyFont="1" applyAlignment="1" applyProtection="1">
      <alignment horizontal="center"/>
      <protection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7" fillId="0" borderId="0" xfId="44" applyFont="1" applyAlignment="1" applyProtection="1">
      <alignment horizontal="center"/>
      <protection/>
    </xf>
    <xf numFmtId="0" fontId="1" fillId="0" borderId="11" xfId="0" applyFont="1" applyBorder="1" applyAlignment="1">
      <alignment horizontal="right"/>
    </xf>
    <xf numFmtId="0" fontId="0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5" fillId="13" borderId="17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175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right" vertical="center"/>
      <protection locked="0"/>
    </xf>
    <xf numFmtId="0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1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68" fillId="0" borderId="0" xfId="44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right"/>
    </xf>
    <xf numFmtId="0" fontId="10" fillId="0" borderId="25" xfId="0" applyFont="1" applyBorder="1" applyAlignment="1" applyProtection="1">
      <alignment horizontal="center" vertical="top" wrapText="1"/>
      <protection/>
    </xf>
    <xf numFmtId="0" fontId="10" fillId="0" borderId="28" xfId="0" applyFont="1" applyBorder="1" applyAlignment="1" applyProtection="1">
      <alignment horizontal="center" vertical="top" wrapText="1"/>
      <protection/>
    </xf>
    <xf numFmtId="0" fontId="5" fillId="13" borderId="26" xfId="0" applyFont="1" applyFill="1" applyBorder="1" applyAlignment="1" applyProtection="1">
      <alignment horizontal="center" vertical="center" wrapText="1"/>
      <protection locked="0"/>
    </xf>
    <xf numFmtId="0" fontId="5" fillId="13" borderId="29" xfId="0" applyFont="1" applyFill="1" applyBorder="1" applyAlignment="1" applyProtection="1">
      <alignment horizontal="center" vertical="center" wrapText="1"/>
      <protection locked="0"/>
    </xf>
    <xf numFmtId="0" fontId="5" fillId="13" borderId="27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top" wrapText="1"/>
      <protection/>
    </xf>
    <xf numFmtId="0" fontId="14" fillId="33" borderId="14" xfId="0" applyFont="1" applyFill="1" applyBorder="1" applyAlignment="1" applyProtection="1">
      <alignment horizontal="center" vertical="top" wrapText="1"/>
      <protection/>
    </xf>
    <xf numFmtId="0" fontId="14" fillId="33" borderId="10" xfId="0" applyFont="1" applyFill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center" vertical="top" wrapText="1"/>
      <protection/>
    </xf>
    <xf numFmtId="0" fontId="10" fillId="0" borderId="25" xfId="0" applyFont="1" applyBorder="1" applyAlignment="1" applyProtection="1">
      <alignment vertical="top" wrapText="1"/>
      <protection/>
    </xf>
    <xf numFmtId="0" fontId="10" fillId="0" borderId="18" xfId="0" applyFont="1" applyBorder="1" applyAlignment="1" applyProtection="1">
      <alignment vertical="top" wrapText="1"/>
      <protection/>
    </xf>
    <xf numFmtId="0" fontId="10" fillId="0" borderId="28" xfId="0" applyFont="1" applyBorder="1" applyAlignment="1" applyProtection="1">
      <alignment vertical="top" wrapText="1"/>
      <protection/>
    </xf>
    <xf numFmtId="0" fontId="11" fillId="0" borderId="15" xfId="0" applyFont="1" applyBorder="1" applyAlignment="1" applyProtection="1">
      <alignment horizontal="justify" vertical="top" wrapText="1"/>
      <protection locked="0"/>
    </xf>
    <xf numFmtId="0" fontId="11" fillId="0" borderId="0" xfId="0" applyFont="1" applyBorder="1" applyAlignment="1" applyProtection="1">
      <alignment horizontal="justify" vertical="top" wrapText="1"/>
      <protection locked="0"/>
    </xf>
    <xf numFmtId="0" fontId="11" fillId="0" borderId="24" xfId="0" applyFont="1" applyBorder="1" applyAlignment="1" applyProtection="1">
      <alignment horizontal="justify" vertical="top" wrapText="1"/>
      <protection locked="0"/>
    </xf>
    <xf numFmtId="0" fontId="11" fillId="0" borderId="26" xfId="0" applyFont="1" applyBorder="1" applyAlignment="1" applyProtection="1">
      <alignment vertical="top" wrapText="1"/>
      <protection locked="0"/>
    </xf>
    <xf numFmtId="0" fontId="11" fillId="0" borderId="27" xfId="0" applyFont="1" applyBorder="1" applyAlignment="1" applyProtection="1">
      <alignment vertical="top" wrapText="1"/>
      <protection locked="0"/>
    </xf>
    <xf numFmtId="0" fontId="11" fillId="0" borderId="29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24" xfId="0" applyFont="1" applyBorder="1" applyAlignment="1" applyProtection="1">
      <alignment horizontal="center" vertical="top" wrapText="1"/>
      <protection locked="0"/>
    </xf>
    <xf numFmtId="0" fontId="5" fillId="13" borderId="26" xfId="0" applyFont="1" applyFill="1" applyBorder="1" applyAlignment="1" applyProtection="1">
      <alignment horizontal="center" vertical="center"/>
      <protection locked="0"/>
    </xf>
    <xf numFmtId="0" fontId="5" fillId="13" borderId="27" xfId="0" applyFont="1" applyFill="1" applyBorder="1" applyAlignment="1" applyProtection="1">
      <alignment horizontal="center" vertical="center"/>
      <protection locked="0"/>
    </xf>
    <xf numFmtId="0" fontId="5" fillId="13" borderId="29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4" fillId="13" borderId="11" xfId="0" applyFont="1" applyFill="1" applyBorder="1" applyAlignment="1" applyProtection="1">
      <alignment horizontal="left" vertical="center"/>
      <protection locked="0"/>
    </xf>
    <xf numFmtId="0" fontId="24" fillId="13" borderId="11" xfId="0" applyFont="1" applyFill="1" applyBorder="1" applyAlignment="1" applyProtection="1">
      <alignment horizontal="left"/>
      <protection locked="0"/>
    </xf>
    <xf numFmtId="0" fontId="24" fillId="13" borderId="11" xfId="0" applyFont="1" applyFill="1" applyBorder="1" applyAlignment="1" applyProtection="1">
      <alignment horizontal="center" vertical="center"/>
      <protection locked="0"/>
    </xf>
    <xf numFmtId="0" fontId="24" fillId="13" borderId="13" xfId="0" applyFont="1" applyFill="1" applyBorder="1" applyAlignment="1" applyProtection="1">
      <alignment horizontal="left" vertical="center"/>
      <protection locked="0"/>
    </xf>
    <xf numFmtId="0" fontId="24" fillId="13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/>
      <protection/>
    </xf>
    <xf numFmtId="0" fontId="24" fillId="13" borderId="10" xfId="0" applyFont="1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5" fillId="5" borderId="13" xfId="0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 horizontal="center"/>
      <protection/>
    </xf>
    <xf numFmtId="0" fontId="5" fillId="5" borderId="13" xfId="0" applyFont="1" applyFill="1" applyBorder="1" applyAlignment="1" applyProtection="1">
      <alignment horizontal="right"/>
      <protection/>
    </xf>
    <xf numFmtId="0" fontId="5" fillId="5" borderId="14" xfId="0" applyFont="1" applyFill="1" applyBorder="1" applyAlignment="1" applyProtection="1">
      <alignment horizontal="right"/>
      <protection/>
    </xf>
    <xf numFmtId="0" fontId="5" fillId="5" borderId="10" xfId="0" applyFont="1" applyFill="1" applyBorder="1" applyAlignment="1" applyProtection="1">
      <alignment horizontal="right"/>
      <protection/>
    </xf>
    <xf numFmtId="0" fontId="0" fillId="15" borderId="13" xfId="0" applyFill="1" applyBorder="1" applyAlignment="1" applyProtection="1">
      <alignment horizontal="center"/>
      <protection locked="0"/>
    </xf>
    <xf numFmtId="0" fontId="0" fillId="15" borderId="14" xfId="0" applyFill="1" applyBorder="1" applyAlignment="1" applyProtection="1">
      <alignment horizontal="center"/>
      <protection locked="0"/>
    </xf>
    <xf numFmtId="0" fontId="0" fillId="15" borderId="10" xfId="0" applyFill="1" applyBorder="1" applyAlignment="1" applyProtection="1">
      <alignment horizontal="center"/>
      <protection locked="0"/>
    </xf>
    <xf numFmtId="0" fontId="14" fillId="11" borderId="13" xfId="0" applyFont="1" applyFill="1" applyBorder="1" applyAlignment="1" applyProtection="1">
      <alignment horizontal="right" vertical="center"/>
      <protection/>
    </xf>
    <xf numFmtId="0" fontId="19" fillId="11" borderId="14" xfId="0" applyFont="1" applyFill="1" applyBorder="1" applyAlignment="1" applyProtection="1">
      <alignment horizontal="right" vertical="center"/>
      <protection/>
    </xf>
    <xf numFmtId="0" fontId="19" fillId="11" borderId="10" xfId="0" applyFont="1" applyFill="1" applyBorder="1" applyAlignment="1" applyProtection="1">
      <alignment horizontal="right" vertical="center"/>
      <protection/>
    </xf>
    <xf numFmtId="0" fontId="0" fillId="15" borderId="27" xfId="0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15" borderId="0" xfId="0" applyFont="1" applyFill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4" fillId="11" borderId="13" xfId="0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" fillId="32" borderId="11" xfId="0" applyFont="1" applyFill="1" applyBorder="1" applyAlignment="1" applyProtection="1">
      <alignment horizontal="left" vertical="center" wrapText="1"/>
      <protection/>
    </xf>
    <xf numFmtId="0" fontId="0" fillId="15" borderId="18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/>
      <protection locked="0"/>
    </xf>
    <xf numFmtId="0" fontId="14" fillId="11" borderId="13" xfId="0" applyFont="1" applyFill="1" applyBorder="1" applyAlignment="1" applyProtection="1">
      <alignment horizontal="center" vertical="center"/>
      <protection locked="0"/>
    </xf>
    <xf numFmtId="0" fontId="14" fillId="11" borderId="14" xfId="0" applyFont="1" applyFill="1" applyBorder="1" applyAlignment="1" applyProtection="1">
      <alignment horizontal="center" vertical="center"/>
      <protection locked="0"/>
    </xf>
    <xf numFmtId="0" fontId="14" fillId="11" borderId="10" xfId="0" applyFont="1" applyFill="1" applyBorder="1" applyAlignment="1" applyProtection="1">
      <alignment horizontal="center" vertical="center"/>
      <protection locked="0"/>
    </xf>
    <xf numFmtId="0" fontId="69" fillId="0" borderId="11" xfId="0" applyFont="1" applyBorder="1" applyAlignment="1" applyProtection="1">
      <alignment horizontal="right" vertical="center"/>
      <protection locked="0"/>
    </xf>
    <xf numFmtId="0" fontId="70" fillId="0" borderId="13" xfId="0" applyFont="1" applyBorder="1" applyAlignment="1" applyProtection="1">
      <alignment horizontal="right" vertical="center"/>
      <protection locked="0"/>
    </xf>
    <xf numFmtId="0" fontId="70" fillId="0" borderId="14" xfId="0" applyFont="1" applyBorder="1" applyAlignment="1" applyProtection="1">
      <alignment horizontal="right" vertical="center"/>
      <protection locked="0"/>
    </xf>
    <xf numFmtId="0" fontId="70" fillId="0" borderId="10" xfId="0" applyFont="1" applyBorder="1" applyAlignment="1" applyProtection="1">
      <alignment horizontal="right" vertical="center"/>
      <protection locked="0"/>
    </xf>
    <xf numFmtId="175" fontId="0" fillId="0" borderId="11" xfId="0" applyNumberForma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75" fontId="5" fillId="0" borderId="1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175" fontId="5" fillId="0" borderId="11" xfId="0" applyNumberFormat="1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175" fontId="0" fillId="0" borderId="11" xfId="0" applyNumberForma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49" fontId="18" fillId="0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1" xfId="0" applyNumberFormat="1" applyFont="1" applyFill="1" applyBorder="1" applyAlignment="1" applyProtection="1">
      <alignment horizontal="left" vertical="center"/>
      <protection locked="0"/>
    </xf>
    <xf numFmtId="0" fontId="18" fillId="0" borderId="22" xfId="0" applyNumberFormat="1" applyFont="1" applyFill="1" applyBorder="1" applyAlignment="1" applyProtection="1">
      <alignment horizontal="left" vertical="center"/>
      <protection locked="0"/>
    </xf>
    <xf numFmtId="49" fontId="18" fillId="0" borderId="31" xfId="0" applyNumberFormat="1" applyFont="1" applyFill="1" applyBorder="1" applyAlignment="1" applyProtection="1">
      <alignment horizontal="left" vertical="center"/>
      <protection locked="0"/>
    </xf>
    <xf numFmtId="0" fontId="18" fillId="0" borderId="32" xfId="0" applyNumberFormat="1" applyFont="1" applyFill="1" applyBorder="1" applyAlignment="1" applyProtection="1">
      <alignment horizontal="left" vertical="center"/>
      <protection locked="0"/>
    </xf>
    <xf numFmtId="0" fontId="19" fillId="0" borderId="33" xfId="0" applyNumberFormat="1" applyFont="1" applyFill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center"/>
      <protection/>
    </xf>
    <xf numFmtId="0" fontId="25" fillId="0" borderId="12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3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bregional6@saude.rs.gov.br" TargetMode="External" /><Relationship Id="rId2" Type="http://schemas.openxmlformats.org/officeDocument/2006/relationships/hyperlink" Target="mailto:labregional6@saude.rs.gov.br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5"/>
  <sheetViews>
    <sheetView tabSelected="1" zoomScalePageLayoutView="0" workbookViewId="0" topLeftCell="A1">
      <selection activeCell="B79" sqref="B79"/>
    </sheetView>
  </sheetViews>
  <sheetFormatPr defaultColWidth="9.140625" defaultRowHeight="12.75"/>
  <cols>
    <col min="1" max="1" width="4.140625" style="0" customWidth="1"/>
    <col min="2" max="2" width="88.28125" style="0" customWidth="1"/>
  </cols>
  <sheetData>
    <row r="2" ht="19.5" customHeight="1">
      <c r="B2" s="18" t="s">
        <v>14</v>
      </c>
    </row>
    <row r="3" ht="13.5" customHeight="1">
      <c r="B3" s="15" t="s">
        <v>163</v>
      </c>
    </row>
    <row r="4" ht="13.5" customHeight="1">
      <c r="B4" s="15"/>
    </row>
    <row r="5" ht="13.5" customHeight="1">
      <c r="B5" s="11" t="s">
        <v>164</v>
      </c>
    </row>
    <row r="6" ht="13.5" customHeight="1">
      <c r="B6" s="11" t="s">
        <v>168</v>
      </c>
    </row>
    <row r="7" ht="13.5" customHeight="1">
      <c r="B7" s="11" t="s">
        <v>165</v>
      </c>
    </row>
    <row r="8" ht="13.5" customHeight="1">
      <c r="B8" s="10" t="s">
        <v>166</v>
      </c>
    </row>
    <row r="9" ht="13.5" customHeight="1">
      <c r="B9" s="11" t="s">
        <v>167</v>
      </c>
    </row>
    <row r="10" ht="13.5" customHeight="1">
      <c r="B10" s="11" t="s">
        <v>169</v>
      </c>
    </row>
    <row r="11" ht="13.5" customHeight="1">
      <c r="B11" s="11" t="s">
        <v>173</v>
      </c>
    </row>
    <row r="12" ht="13.5" customHeight="1">
      <c r="B12" s="93" t="s">
        <v>184</v>
      </c>
    </row>
    <row r="13" ht="13.5" customHeight="1">
      <c r="B13" s="10"/>
    </row>
    <row r="14" ht="13.5" customHeight="1">
      <c r="B14" s="10" t="s">
        <v>170</v>
      </c>
    </row>
    <row r="15" ht="13.5" customHeight="1">
      <c r="B15" t="s">
        <v>86</v>
      </c>
    </row>
    <row r="16" ht="13.5" customHeight="1">
      <c r="B16" s="9" t="s">
        <v>171</v>
      </c>
    </row>
    <row r="17" ht="13.5" customHeight="1">
      <c r="B17" s="92" t="s">
        <v>149</v>
      </c>
    </row>
    <row r="18" ht="13.5" customHeight="1">
      <c r="B18" s="92" t="s">
        <v>150</v>
      </c>
    </row>
    <row r="19" ht="13.5" customHeight="1">
      <c r="B19" s="93" t="s">
        <v>93</v>
      </c>
    </row>
    <row r="20" ht="13.5" customHeight="1">
      <c r="B20" s="93"/>
    </row>
    <row r="21" spans="2:8" ht="13.5" customHeight="1">
      <c r="B21" s="9" t="s">
        <v>0</v>
      </c>
      <c r="C21" s="9"/>
      <c r="D21" s="9"/>
      <c r="E21" s="9"/>
      <c r="F21" s="9"/>
      <c r="G21" s="9"/>
      <c r="H21" s="9"/>
    </row>
    <row r="22" ht="13.5" customHeight="1">
      <c r="B22" t="s">
        <v>1</v>
      </c>
    </row>
    <row r="23" spans="2:4" ht="13.5" customHeight="1">
      <c r="B23" s="11" t="s">
        <v>172</v>
      </c>
      <c r="C23" s="100"/>
      <c r="D23" s="1"/>
    </row>
    <row r="24" ht="13.5" customHeight="1"/>
    <row r="25" ht="13.5" customHeight="1">
      <c r="B25" s="12" t="s">
        <v>151</v>
      </c>
    </row>
    <row r="26" ht="13.5" customHeight="1">
      <c r="B26" s="9" t="s">
        <v>2</v>
      </c>
    </row>
    <row r="27" ht="13.5" customHeight="1">
      <c r="B27" s="9" t="s">
        <v>3</v>
      </c>
    </row>
    <row r="28" ht="13.5" customHeight="1">
      <c r="B28" s="92" t="s">
        <v>144</v>
      </c>
    </row>
    <row r="29" ht="13.5" customHeight="1">
      <c r="B29" s="92" t="s">
        <v>145</v>
      </c>
    </row>
    <row r="30" ht="13.5" customHeight="1">
      <c r="B30" s="92" t="s">
        <v>146</v>
      </c>
    </row>
    <row r="31" ht="13.5" customHeight="1">
      <c r="B31" s="92" t="s">
        <v>147</v>
      </c>
    </row>
    <row r="32" spans="2:3" ht="13.5" customHeight="1">
      <c r="B32" s="144" t="s">
        <v>148</v>
      </c>
      <c r="C32" s="144"/>
    </row>
    <row r="33" ht="13.5" customHeight="1">
      <c r="B33" s="16" t="s">
        <v>13</v>
      </c>
    </row>
    <row r="34" ht="13.5" customHeight="1">
      <c r="B34" s="92" t="s">
        <v>174</v>
      </c>
    </row>
    <row r="35" ht="13.5" customHeight="1">
      <c r="B35" s="92" t="s">
        <v>175</v>
      </c>
    </row>
    <row r="36" ht="13.5" customHeight="1">
      <c r="B36" s="92" t="s">
        <v>143</v>
      </c>
    </row>
    <row r="37" ht="13.5" customHeight="1">
      <c r="B37" s="92" t="s">
        <v>176</v>
      </c>
    </row>
    <row r="38" ht="13.5" customHeight="1">
      <c r="B38" s="92" t="s">
        <v>177</v>
      </c>
    </row>
    <row r="39" ht="13.5" customHeight="1">
      <c r="B39" s="92"/>
    </row>
    <row r="40" ht="13.5" customHeight="1">
      <c r="B40" s="13" t="s">
        <v>4</v>
      </c>
    </row>
    <row r="41" ht="13.5" customHeight="1">
      <c r="B41" s="9" t="s">
        <v>5</v>
      </c>
    </row>
    <row r="42" ht="13.5" customHeight="1">
      <c r="B42" s="9" t="s">
        <v>6</v>
      </c>
    </row>
    <row r="43" ht="13.5" customHeight="1">
      <c r="B43" s="9"/>
    </row>
    <row r="44" ht="13.5" customHeight="1">
      <c r="B44" s="12" t="s">
        <v>152</v>
      </c>
    </row>
    <row r="45" ht="13.5" customHeight="1">
      <c r="B45" s="12"/>
    </row>
    <row r="46" ht="13.5" customHeight="1">
      <c r="B46" s="12" t="s">
        <v>7</v>
      </c>
    </row>
    <row r="47" ht="13.5" customHeight="1">
      <c r="B47" s="9" t="s">
        <v>8</v>
      </c>
    </row>
    <row r="48" ht="13.5" customHeight="1">
      <c r="B48" s="9" t="s">
        <v>15</v>
      </c>
    </row>
    <row r="49" ht="13.5" customHeight="1">
      <c r="B49" s="9" t="s">
        <v>178</v>
      </c>
    </row>
    <row r="50" ht="13.5" customHeight="1">
      <c r="B50" s="9" t="s">
        <v>179</v>
      </c>
    </row>
    <row r="51" ht="13.5" customHeight="1">
      <c r="B51" s="9"/>
    </row>
    <row r="52" spans="2:4" ht="13.5" customHeight="1">
      <c r="B52" s="12" t="s">
        <v>153</v>
      </c>
      <c r="C52" s="9"/>
      <c r="D52" s="9"/>
    </row>
    <row r="53" spans="2:4" ht="13.5" customHeight="1">
      <c r="B53" s="12"/>
      <c r="C53" s="9"/>
      <c r="D53" s="9"/>
    </row>
    <row r="54" spans="2:4" ht="13.5" customHeight="1">
      <c r="B54" s="9" t="s">
        <v>180</v>
      </c>
      <c r="C54" s="9"/>
      <c r="D54" s="9"/>
    </row>
    <row r="55" spans="2:4" ht="13.5" customHeight="1">
      <c r="B55" s="9" t="s">
        <v>9</v>
      </c>
      <c r="C55" s="9"/>
      <c r="D55" s="9"/>
    </row>
    <row r="56" spans="2:4" ht="13.5" customHeight="1">
      <c r="B56" s="9" t="s">
        <v>10</v>
      </c>
      <c r="C56" s="9"/>
      <c r="D56" s="9"/>
    </row>
    <row r="57" spans="2:4" ht="13.5" customHeight="1">
      <c r="B57" s="14" t="s">
        <v>154</v>
      </c>
      <c r="C57" s="9"/>
      <c r="D57" s="9"/>
    </row>
    <row r="58" spans="2:4" ht="13.5" customHeight="1">
      <c r="B58" s="14" t="s">
        <v>181</v>
      </c>
      <c r="C58" s="9"/>
      <c r="D58" s="9"/>
    </row>
    <row r="59" spans="2:4" ht="13.5" customHeight="1">
      <c r="B59" s="14" t="s">
        <v>182</v>
      </c>
      <c r="C59" s="9"/>
      <c r="D59" s="9"/>
    </row>
    <row r="60" spans="2:4" ht="13.5" customHeight="1">
      <c r="B60" s="14"/>
      <c r="C60" s="9"/>
      <c r="D60" s="9"/>
    </row>
    <row r="61" spans="2:4" ht="13.5" customHeight="1">
      <c r="B61" s="145" t="s">
        <v>153</v>
      </c>
      <c r="C61" s="145"/>
      <c r="D61" s="9"/>
    </row>
    <row r="62" spans="2:4" ht="13.5" customHeight="1">
      <c r="B62" s="98" t="s">
        <v>161</v>
      </c>
      <c r="C62" s="99"/>
      <c r="D62" s="9"/>
    </row>
    <row r="63" spans="2:4" ht="13.5" customHeight="1">
      <c r="B63" s="98" t="s">
        <v>162</v>
      </c>
      <c r="C63" s="99"/>
      <c r="D63" s="9"/>
    </row>
    <row r="64" spans="2:4" ht="13.5" customHeight="1">
      <c r="B64" s="95"/>
      <c r="C64" s="96"/>
      <c r="D64" s="9"/>
    </row>
    <row r="65" spans="2:4" ht="13.5" customHeight="1">
      <c r="B65" s="13" t="s">
        <v>12</v>
      </c>
      <c r="C65" s="9"/>
      <c r="D65" s="9"/>
    </row>
    <row r="66" spans="2:4" ht="13.5" customHeight="1">
      <c r="B66" s="9" t="s">
        <v>11</v>
      </c>
      <c r="C66" s="9"/>
      <c r="D66" s="9"/>
    </row>
    <row r="67" spans="2:4" ht="13.5" customHeight="1">
      <c r="B67" s="9"/>
      <c r="C67" s="9"/>
      <c r="D67" s="9"/>
    </row>
    <row r="68" spans="2:4" ht="13.5" customHeight="1">
      <c r="B68" s="9" t="s">
        <v>156</v>
      </c>
      <c r="C68" s="9"/>
      <c r="D68" s="9"/>
    </row>
    <row r="69" spans="2:4" ht="13.5" customHeight="1">
      <c r="B69" s="94" t="s">
        <v>155</v>
      </c>
      <c r="C69" s="9"/>
      <c r="D69" s="9"/>
    </row>
    <row r="70" spans="2:4" ht="13.5" customHeight="1">
      <c r="B70" s="9" t="s">
        <v>157</v>
      </c>
      <c r="C70" s="9"/>
      <c r="D70" s="9"/>
    </row>
    <row r="71" spans="2:4" ht="13.5" customHeight="1">
      <c r="B71" s="9" t="s">
        <v>158</v>
      </c>
      <c r="C71" s="9"/>
      <c r="D71" s="9"/>
    </row>
    <row r="72" spans="2:4" ht="13.5" customHeight="1">
      <c r="B72" s="9" t="s">
        <v>159</v>
      </c>
      <c r="C72" s="9"/>
      <c r="D72" s="9"/>
    </row>
    <row r="73" spans="2:4" ht="13.5" customHeight="1">
      <c r="B73" s="9" t="s">
        <v>160</v>
      </c>
      <c r="C73" s="9"/>
      <c r="D73" s="9"/>
    </row>
    <row r="74" spans="2:4" ht="13.5" customHeight="1">
      <c r="B74" s="9"/>
      <c r="C74" s="9"/>
      <c r="D74" s="9"/>
    </row>
    <row r="75" spans="2:4" ht="13.5" customHeight="1">
      <c r="B75" s="143" t="s">
        <v>202</v>
      </c>
      <c r="C75" s="9"/>
      <c r="D75" s="9"/>
    </row>
    <row r="76" spans="2:4" ht="13.5" customHeight="1">
      <c r="B76" s="97"/>
      <c r="C76" s="9"/>
      <c r="D76" s="9"/>
    </row>
    <row r="77" spans="2:4" ht="13.5" customHeight="1">
      <c r="B77" s="9" t="s">
        <v>183</v>
      </c>
      <c r="C77" s="9"/>
      <c r="D77" s="9"/>
    </row>
    <row r="78" spans="2:4" ht="13.5" customHeight="1">
      <c r="B78" s="9"/>
      <c r="C78" s="9"/>
      <c r="D78" s="9"/>
    </row>
    <row r="79" spans="2:4" ht="13.5" customHeight="1">
      <c r="B79" s="9" t="s">
        <v>205</v>
      </c>
      <c r="C79" s="9"/>
      <c r="D79" s="9"/>
    </row>
    <row r="80" ht="13.5" customHeight="1"/>
    <row r="81" ht="13.5" customHeight="1">
      <c r="B81" s="15" t="s">
        <v>204</v>
      </c>
    </row>
    <row r="82" ht="13.5" customHeight="1">
      <c r="B82" s="15"/>
    </row>
    <row r="83" ht="13.5" customHeight="1">
      <c r="B83" s="143" t="s">
        <v>202</v>
      </c>
    </row>
    <row r="84" ht="13.5" customHeight="1">
      <c r="B84" s="91"/>
    </row>
    <row r="85" ht="13.5" customHeight="1">
      <c r="B85" s="17" t="s">
        <v>203</v>
      </c>
    </row>
    <row r="86" ht="13.5" customHeight="1"/>
  </sheetData>
  <sheetProtection/>
  <mergeCells count="2">
    <mergeCell ref="B32:C32"/>
    <mergeCell ref="B61:C61"/>
  </mergeCells>
  <hyperlinks>
    <hyperlink ref="B75" r:id="rId1" display="labregional6@saude.rs.gov.br"/>
    <hyperlink ref="B83" r:id="rId2" display="labregional6@saude.rs.gov.br"/>
  </hyperlinks>
  <printOptions/>
  <pageMargins left="0.787401575" right="0.787401575" top="0.984251969" bottom="0.984251969" header="0.492125985" footer="0.492125985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72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73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74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75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76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view="pageBreakPreview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12.28125" style="0" customWidth="1"/>
    <col min="2" max="2" width="11.140625" style="0" bestFit="1" customWidth="1"/>
    <col min="3" max="3" width="10.7109375" style="0" customWidth="1"/>
    <col min="4" max="4" width="11.00390625" style="0" customWidth="1"/>
    <col min="5" max="5" width="11.140625" style="0" bestFit="1" customWidth="1"/>
    <col min="6" max="6" width="12.28125" style="0" customWidth="1"/>
    <col min="7" max="7" width="11.7109375" style="0" customWidth="1"/>
    <col min="8" max="8" width="14.8515625" style="0" customWidth="1"/>
    <col min="9" max="9" width="14.00390625" style="0" customWidth="1"/>
    <col min="10" max="10" width="12.00390625" style="0" customWidth="1"/>
    <col min="11" max="11" width="10.28125" style="0" customWidth="1"/>
  </cols>
  <sheetData>
    <row r="1" spans="1:11" ht="19.5" customHeight="1" thickBot="1">
      <c r="A1" s="257" t="s">
        <v>128</v>
      </c>
      <c r="B1" s="258"/>
      <c r="C1" s="258"/>
      <c r="D1" s="258"/>
      <c r="E1" s="258"/>
      <c r="F1" s="258"/>
      <c r="G1" s="258"/>
      <c r="H1" s="258"/>
      <c r="I1" s="258"/>
      <c r="J1" s="258"/>
      <c r="K1" s="259"/>
    </row>
    <row r="2" spans="1:11" ht="30" customHeight="1">
      <c r="A2" s="119" t="s">
        <v>200</v>
      </c>
      <c r="B2" s="270"/>
      <c r="C2" s="250"/>
      <c r="D2" s="250"/>
      <c r="E2" s="251"/>
      <c r="F2" s="112" t="s">
        <v>40</v>
      </c>
      <c r="G2" s="113"/>
      <c r="H2" s="114" t="s">
        <v>16</v>
      </c>
      <c r="I2" s="115"/>
      <c r="J2" s="116"/>
      <c r="K2" s="120" t="s">
        <v>133</v>
      </c>
    </row>
    <row r="3" spans="1:11" ht="19.5" customHeight="1" thickBot="1">
      <c r="A3" s="121" t="s">
        <v>41</v>
      </c>
      <c r="B3" s="271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9.75" customHeight="1" thickBot="1">
      <c r="A4" s="31"/>
      <c r="B4" s="27"/>
      <c r="C4" s="27"/>
      <c r="D4" s="27"/>
      <c r="E4" s="27"/>
      <c r="F4" s="27"/>
      <c r="G4" s="27"/>
      <c r="H4" s="27"/>
      <c r="I4" s="27"/>
      <c r="J4" s="27"/>
      <c r="K4" s="122"/>
    </row>
    <row r="5" spans="1:11" ht="15.75" customHeight="1">
      <c r="A5" s="260" t="s">
        <v>90</v>
      </c>
      <c r="B5" s="261"/>
      <c r="C5" s="261"/>
      <c r="D5" s="261"/>
      <c r="E5" s="261"/>
      <c r="F5" s="261"/>
      <c r="G5" s="261"/>
      <c r="H5" s="261"/>
      <c r="I5" s="261"/>
      <c r="J5" s="261"/>
      <c r="K5" s="262"/>
    </row>
    <row r="6" spans="1:11" ht="16.5" customHeight="1">
      <c r="A6" s="38" t="s">
        <v>64</v>
      </c>
      <c r="B6" s="39" t="s">
        <v>42</v>
      </c>
      <c r="C6" s="39" t="s">
        <v>43</v>
      </c>
      <c r="D6" s="39" t="s">
        <v>44</v>
      </c>
      <c r="E6" s="39" t="s">
        <v>45</v>
      </c>
      <c r="F6" s="39" t="s">
        <v>46</v>
      </c>
      <c r="G6" s="39" t="s">
        <v>47</v>
      </c>
      <c r="H6" s="39" t="s">
        <v>48</v>
      </c>
      <c r="I6" s="40" t="s">
        <v>49</v>
      </c>
      <c r="J6" s="79" t="s">
        <v>22</v>
      </c>
      <c r="K6" s="80" t="s">
        <v>50</v>
      </c>
    </row>
    <row r="7" spans="1:11" ht="15.75" customHeight="1">
      <c r="A7" s="41" t="s">
        <v>51</v>
      </c>
      <c r="B7" s="42">
        <f>'IM janeiro'!D6</f>
        <v>0</v>
      </c>
      <c r="C7" s="42">
        <f>'IM janeiro'!E6</f>
        <v>0</v>
      </c>
      <c r="D7" s="6">
        <f aca="true" t="shared" si="0" ref="D7:D18">SUM(B7:C7)</f>
        <v>0</v>
      </c>
      <c r="E7" s="42">
        <f>'IM janeiro'!D7</f>
        <v>0</v>
      </c>
      <c r="F7" s="42">
        <f>'IM janeiro'!E7</f>
        <v>0</v>
      </c>
      <c r="G7" s="6">
        <f aca="true" t="shared" si="1" ref="G7:G17">SUM(E7:F7)</f>
        <v>0</v>
      </c>
      <c r="H7" s="6">
        <f aca="true" t="shared" si="2" ref="H7:H18">SUM(D7+G7)</f>
        <v>0</v>
      </c>
      <c r="I7" s="42">
        <f>'IM janeiro'!F9</f>
        <v>0</v>
      </c>
      <c r="J7" s="6">
        <f aca="true" t="shared" si="3" ref="J7:J18">SUM(H7:I7)</f>
        <v>0</v>
      </c>
      <c r="K7" s="123">
        <f>D7</f>
        <v>0</v>
      </c>
    </row>
    <row r="8" spans="1:11" ht="15.75" customHeight="1">
      <c r="A8" s="41" t="s">
        <v>52</v>
      </c>
      <c r="B8" s="42">
        <f>'IM Fevereiro'!D6</f>
        <v>0</v>
      </c>
      <c r="C8" s="42">
        <f>'IM Fevereiro'!E6</f>
        <v>0</v>
      </c>
      <c r="D8" s="6">
        <f>SUM(B8+C8)</f>
        <v>0</v>
      </c>
      <c r="E8" s="42">
        <f>'IM Fevereiro'!D7</f>
        <v>0</v>
      </c>
      <c r="F8" s="42">
        <f>'IM Fevereiro'!E7</f>
        <v>0</v>
      </c>
      <c r="G8" s="6">
        <f t="shared" si="1"/>
        <v>0</v>
      </c>
      <c r="H8" s="6">
        <f t="shared" si="2"/>
        <v>0</v>
      </c>
      <c r="I8" s="42">
        <f>'IM Fevereiro'!F9</f>
        <v>0</v>
      </c>
      <c r="J8" s="6">
        <f t="shared" si="3"/>
        <v>0</v>
      </c>
      <c r="K8" s="123">
        <f aca="true" t="shared" si="4" ref="K8:K19">D8</f>
        <v>0</v>
      </c>
    </row>
    <row r="9" spans="1:11" ht="15.75" customHeight="1">
      <c r="A9" s="41" t="s">
        <v>53</v>
      </c>
      <c r="B9" s="42">
        <f>'IM Março'!D6</f>
        <v>0</v>
      </c>
      <c r="C9" s="42">
        <f>'IM Março'!E6</f>
        <v>0</v>
      </c>
      <c r="D9" s="6">
        <f t="shared" si="0"/>
        <v>0</v>
      </c>
      <c r="E9" s="42">
        <f>'IM Março'!D7</f>
        <v>0</v>
      </c>
      <c r="F9" s="42">
        <f>'IM Março'!E7</f>
        <v>0</v>
      </c>
      <c r="G9" s="6">
        <f t="shared" si="1"/>
        <v>0</v>
      </c>
      <c r="H9" s="6">
        <f t="shared" si="2"/>
        <v>0</v>
      </c>
      <c r="I9" s="42">
        <f>'IM Março'!F9</f>
        <v>0</v>
      </c>
      <c r="J9" s="6">
        <f t="shared" si="3"/>
        <v>0</v>
      </c>
      <c r="K9" s="123">
        <f t="shared" si="4"/>
        <v>0</v>
      </c>
    </row>
    <row r="10" spans="1:11" ht="15.75" customHeight="1">
      <c r="A10" s="41" t="s">
        <v>54</v>
      </c>
      <c r="B10" s="42">
        <f>'IM Abril'!D6</f>
        <v>0</v>
      </c>
      <c r="C10" s="42">
        <f>'IM Abril'!E6</f>
        <v>0</v>
      </c>
      <c r="D10" s="6">
        <f t="shared" si="0"/>
        <v>0</v>
      </c>
      <c r="E10" s="42">
        <f>'IM Abril'!D7</f>
        <v>0</v>
      </c>
      <c r="F10" s="42">
        <f>'IM Abril'!E7</f>
        <v>0</v>
      </c>
      <c r="G10" s="6">
        <f t="shared" si="1"/>
        <v>0</v>
      </c>
      <c r="H10" s="6">
        <f t="shared" si="2"/>
        <v>0</v>
      </c>
      <c r="I10" s="42">
        <f>'IM Abril'!F9</f>
        <v>0</v>
      </c>
      <c r="J10" s="6">
        <f t="shared" si="3"/>
        <v>0</v>
      </c>
      <c r="K10" s="123">
        <f t="shared" si="4"/>
        <v>0</v>
      </c>
    </row>
    <row r="11" spans="1:11" ht="15.75" customHeight="1">
      <c r="A11" s="41" t="s">
        <v>55</v>
      </c>
      <c r="B11" s="42">
        <f>'IM Maio'!D6</f>
        <v>0</v>
      </c>
      <c r="C11" s="42">
        <f>'IM Maio'!E6</f>
        <v>0</v>
      </c>
      <c r="D11" s="6">
        <f t="shared" si="0"/>
        <v>0</v>
      </c>
      <c r="E11" s="42">
        <f>'IM Maio'!D7</f>
        <v>0</v>
      </c>
      <c r="F11" s="42">
        <f>'IM Maio'!E7</f>
        <v>0</v>
      </c>
      <c r="G11" s="6">
        <f t="shared" si="1"/>
        <v>0</v>
      </c>
      <c r="H11" s="6">
        <f t="shared" si="2"/>
        <v>0</v>
      </c>
      <c r="I11" s="42">
        <f>'IM Maio'!F9</f>
        <v>0</v>
      </c>
      <c r="J11" s="6">
        <f t="shared" si="3"/>
        <v>0</v>
      </c>
      <c r="K11" s="123">
        <f t="shared" si="4"/>
        <v>0</v>
      </c>
    </row>
    <row r="12" spans="1:11" ht="15.75" customHeight="1">
      <c r="A12" s="41" t="s">
        <v>56</v>
      </c>
      <c r="B12" s="42">
        <f>'IM Junho'!D6</f>
        <v>0</v>
      </c>
      <c r="C12" s="42">
        <f>'IM Junho'!E6</f>
        <v>0</v>
      </c>
      <c r="D12" s="6">
        <f t="shared" si="0"/>
        <v>0</v>
      </c>
      <c r="E12" s="42">
        <f>'IM Junho'!D7</f>
        <v>0</v>
      </c>
      <c r="F12" s="42">
        <f>'IM Junho'!E7</f>
        <v>0</v>
      </c>
      <c r="G12" s="6">
        <f t="shared" si="1"/>
        <v>0</v>
      </c>
      <c r="H12" s="6">
        <f t="shared" si="2"/>
        <v>0</v>
      </c>
      <c r="I12" s="42">
        <f>'IM Junho'!F9</f>
        <v>0</v>
      </c>
      <c r="J12" s="6">
        <f t="shared" si="3"/>
        <v>0</v>
      </c>
      <c r="K12" s="123">
        <f t="shared" si="4"/>
        <v>0</v>
      </c>
    </row>
    <row r="13" spans="1:11" ht="15.75" customHeight="1">
      <c r="A13" s="41" t="s">
        <v>57</v>
      </c>
      <c r="B13" s="42">
        <f>'IM Julho'!D6</f>
        <v>0</v>
      </c>
      <c r="C13" s="42">
        <f>'IM Julho'!E6</f>
        <v>0</v>
      </c>
      <c r="D13" s="6">
        <f t="shared" si="0"/>
        <v>0</v>
      </c>
      <c r="E13" s="42">
        <f>'IM Julho'!D7</f>
        <v>0</v>
      </c>
      <c r="F13" s="42">
        <f>'IM Julho'!E7</f>
        <v>0</v>
      </c>
      <c r="G13" s="6">
        <f t="shared" si="1"/>
        <v>0</v>
      </c>
      <c r="H13" s="6">
        <f t="shared" si="2"/>
        <v>0</v>
      </c>
      <c r="I13" s="42">
        <f>'IM Julho'!F9</f>
        <v>0</v>
      </c>
      <c r="J13" s="6">
        <f t="shared" si="3"/>
        <v>0</v>
      </c>
      <c r="K13" s="123">
        <f t="shared" si="4"/>
        <v>0</v>
      </c>
    </row>
    <row r="14" spans="1:11" ht="15.75" customHeight="1">
      <c r="A14" s="41" t="s">
        <v>58</v>
      </c>
      <c r="B14" s="42">
        <f>'IM Agosto'!D6</f>
        <v>0</v>
      </c>
      <c r="C14" s="42">
        <f>'IM Agosto'!E6</f>
        <v>0</v>
      </c>
      <c r="D14" s="6">
        <f t="shared" si="0"/>
        <v>0</v>
      </c>
      <c r="E14" s="42">
        <f>'IM Agosto'!D7</f>
        <v>0</v>
      </c>
      <c r="F14" s="42">
        <f>'IM Agosto'!E7</f>
        <v>0</v>
      </c>
      <c r="G14" s="6">
        <f t="shared" si="1"/>
        <v>0</v>
      </c>
      <c r="H14" s="6">
        <f t="shared" si="2"/>
        <v>0</v>
      </c>
      <c r="I14" s="42">
        <f>'IM Agosto'!F9</f>
        <v>0</v>
      </c>
      <c r="J14" s="6">
        <f t="shared" si="3"/>
        <v>0</v>
      </c>
      <c r="K14" s="123">
        <f t="shared" si="4"/>
        <v>0</v>
      </c>
    </row>
    <row r="15" spans="1:11" ht="15.75" customHeight="1">
      <c r="A15" s="41" t="s">
        <v>59</v>
      </c>
      <c r="B15" s="42">
        <f>'IM Setembro'!D6</f>
        <v>0</v>
      </c>
      <c r="C15" s="42">
        <f>'IM Setembro'!E6</f>
        <v>0</v>
      </c>
      <c r="D15" s="6">
        <f t="shared" si="0"/>
        <v>0</v>
      </c>
      <c r="E15" s="42">
        <f>'IM Setembro'!D7</f>
        <v>0</v>
      </c>
      <c r="F15" s="42">
        <f>'IM Setembro'!E7</f>
        <v>0</v>
      </c>
      <c r="G15" s="6">
        <f t="shared" si="1"/>
        <v>0</v>
      </c>
      <c r="H15" s="6">
        <f t="shared" si="2"/>
        <v>0</v>
      </c>
      <c r="I15" s="42">
        <f>'IM Setembro'!F9</f>
        <v>0</v>
      </c>
      <c r="J15" s="6">
        <f t="shared" si="3"/>
        <v>0</v>
      </c>
      <c r="K15" s="123">
        <f t="shared" si="4"/>
        <v>0</v>
      </c>
    </row>
    <row r="16" spans="1:11" ht="15.75" customHeight="1">
      <c r="A16" s="41" t="s">
        <v>60</v>
      </c>
      <c r="B16" s="42">
        <f>'IM Outubro'!D6</f>
        <v>0</v>
      </c>
      <c r="C16" s="42">
        <f>'IM Outubro'!E6</f>
        <v>0</v>
      </c>
      <c r="D16" s="6">
        <f t="shared" si="0"/>
        <v>0</v>
      </c>
      <c r="E16" s="42">
        <f>'IM Outubro'!D7</f>
        <v>0</v>
      </c>
      <c r="F16" s="42">
        <f>'IM Outubro'!E7</f>
        <v>0</v>
      </c>
      <c r="G16" s="6">
        <f t="shared" si="1"/>
        <v>0</v>
      </c>
      <c r="H16" s="6">
        <f t="shared" si="2"/>
        <v>0</v>
      </c>
      <c r="I16" s="42">
        <f>'IM Outubro'!F9</f>
        <v>0</v>
      </c>
      <c r="J16" s="6">
        <f t="shared" si="3"/>
        <v>0</v>
      </c>
      <c r="K16" s="123">
        <f t="shared" si="4"/>
        <v>0</v>
      </c>
    </row>
    <row r="17" spans="1:11" ht="15.75" customHeight="1">
      <c r="A17" s="41" t="s">
        <v>61</v>
      </c>
      <c r="B17" s="42">
        <f>'IM Novembro'!D6</f>
        <v>0</v>
      </c>
      <c r="C17" s="42">
        <f>'IM Novembro'!E6</f>
        <v>0</v>
      </c>
      <c r="D17" s="6">
        <f t="shared" si="0"/>
        <v>0</v>
      </c>
      <c r="E17" s="42">
        <f>'IM Novembro'!D7</f>
        <v>0</v>
      </c>
      <c r="F17" s="42">
        <f>'IM Novembro'!E7</f>
        <v>0</v>
      </c>
      <c r="G17" s="6">
        <f t="shared" si="1"/>
        <v>0</v>
      </c>
      <c r="H17" s="6">
        <f t="shared" si="2"/>
        <v>0</v>
      </c>
      <c r="I17" s="42">
        <f>'IM Novembro'!F9</f>
        <v>0</v>
      </c>
      <c r="J17" s="6">
        <f t="shared" si="3"/>
        <v>0</v>
      </c>
      <c r="K17" s="123">
        <f t="shared" si="4"/>
        <v>0</v>
      </c>
    </row>
    <row r="18" spans="1:11" ht="15.75" customHeight="1">
      <c r="A18" s="41" t="s">
        <v>62</v>
      </c>
      <c r="B18" s="42">
        <f>'IM Dezembro'!D6</f>
        <v>0</v>
      </c>
      <c r="C18" s="42">
        <f>'IM Dezembro'!E6</f>
        <v>0</v>
      </c>
      <c r="D18" s="6">
        <f t="shared" si="0"/>
        <v>0</v>
      </c>
      <c r="E18" s="42">
        <f>'IM Dezembro'!D7</f>
        <v>0</v>
      </c>
      <c r="F18" s="42">
        <f>'IM Dezembro'!E7</f>
        <v>0</v>
      </c>
      <c r="G18" s="6">
        <f>SUM(E18:F18)</f>
        <v>0</v>
      </c>
      <c r="H18" s="6">
        <f t="shared" si="2"/>
        <v>0</v>
      </c>
      <c r="I18" s="42">
        <f>'IM Dezembro'!F9</f>
        <v>0</v>
      </c>
      <c r="J18" s="6">
        <f t="shared" si="3"/>
        <v>0</v>
      </c>
      <c r="K18" s="123">
        <f t="shared" si="4"/>
        <v>0</v>
      </c>
    </row>
    <row r="19" spans="1:11" ht="15.75" customHeight="1">
      <c r="A19" s="43" t="s">
        <v>63</v>
      </c>
      <c r="B19" s="44">
        <f aca="true" t="shared" si="5" ref="B19:J19">SUM(B7:B18)</f>
        <v>0</v>
      </c>
      <c r="C19" s="44">
        <f t="shared" si="5"/>
        <v>0</v>
      </c>
      <c r="D19" s="44">
        <f t="shared" si="5"/>
        <v>0</v>
      </c>
      <c r="E19" s="44">
        <f t="shared" si="5"/>
        <v>0</v>
      </c>
      <c r="F19" s="44">
        <f t="shared" si="5"/>
        <v>0</v>
      </c>
      <c r="G19" s="45">
        <f t="shared" si="5"/>
        <v>0</v>
      </c>
      <c r="H19" s="44">
        <f t="shared" si="5"/>
        <v>0</v>
      </c>
      <c r="I19" s="44">
        <f t="shared" si="5"/>
        <v>0</v>
      </c>
      <c r="J19" s="44">
        <f t="shared" si="5"/>
        <v>0</v>
      </c>
      <c r="K19" s="124">
        <f t="shared" si="4"/>
        <v>0</v>
      </c>
    </row>
    <row r="20" spans="1:11" ht="15" customHeight="1">
      <c r="A20" s="125"/>
      <c r="B20" s="85"/>
      <c r="C20" s="85"/>
      <c r="D20" s="85"/>
      <c r="E20" s="85"/>
      <c r="F20" s="85"/>
      <c r="G20" s="86"/>
      <c r="H20" s="85"/>
      <c r="I20" s="85"/>
      <c r="J20" s="85"/>
      <c r="K20" s="126"/>
    </row>
    <row r="21" spans="1:11" ht="15.75" customHeight="1">
      <c r="A21" s="263" t="s">
        <v>91</v>
      </c>
      <c r="B21" s="264"/>
      <c r="C21" s="264"/>
      <c r="D21" s="264"/>
      <c r="E21" s="265"/>
      <c r="F21" s="87"/>
      <c r="G21" s="88"/>
      <c r="H21" s="87"/>
      <c r="I21" s="87"/>
      <c r="J21" s="87"/>
      <c r="K21" s="126"/>
    </row>
    <row r="22" spans="1:11" ht="18" customHeight="1">
      <c r="A22" s="266" t="s">
        <v>92</v>
      </c>
      <c r="B22" s="267"/>
      <c r="C22" s="267"/>
      <c r="D22" s="267"/>
      <c r="E22" s="268"/>
      <c r="F22" s="89"/>
      <c r="G22" s="269" t="s">
        <v>93</v>
      </c>
      <c r="H22" s="269"/>
      <c r="I22" s="269"/>
      <c r="J22" s="89"/>
      <c r="K22" s="127"/>
    </row>
    <row r="23" spans="1:11" s="4" customFormat="1" ht="15.75" customHeight="1">
      <c r="A23" s="38" t="s">
        <v>64</v>
      </c>
      <c r="B23" s="46" t="s">
        <v>84</v>
      </c>
      <c r="C23" s="47" t="s">
        <v>85</v>
      </c>
      <c r="D23" s="47" t="s">
        <v>82</v>
      </c>
      <c r="E23" s="46" t="s">
        <v>83</v>
      </c>
      <c r="F23" s="128"/>
      <c r="G23" s="38" t="s">
        <v>64</v>
      </c>
      <c r="H23" s="48" t="s">
        <v>185</v>
      </c>
      <c r="I23" s="48" t="s">
        <v>142</v>
      </c>
      <c r="J23" s="128"/>
      <c r="K23" s="129"/>
    </row>
    <row r="24" spans="1:11" s="4" customFormat="1" ht="15.75" customHeight="1">
      <c r="A24" s="41" t="s">
        <v>51</v>
      </c>
      <c r="B24" s="49">
        <f>'IM janeiro'!F18</f>
        <v>0</v>
      </c>
      <c r="C24" s="49">
        <f>'IM janeiro'!F21</f>
        <v>0</v>
      </c>
      <c r="D24" s="49">
        <f>'IM janeiro'!F19</f>
        <v>0</v>
      </c>
      <c r="E24" s="50">
        <f>B24+C24+D24</f>
        <v>0</v>
      </c>
      <c r="F24" s="128"/>
      <c r="G24" s="41" t="s">
        <v>51</v>
      </c>
      <c r="H24" s="51">
        <f>'IM janeiro'!F33</f>
        <v>0</v>
      </c>
      <c r="I24" s="51">
        <f>'IM janeiro'!F34</f>
        <v>0</v>
      </c>
      <c r="J24" s="128"/>
      <c r="K24" s="129"/>
    </row>
    <row r="25" spans="1:11" s="4" customFormat="1" ht="15.75" customHeight="1">
      <c r="A25" s="41" t="s">
        <v>52</v>
      </c>
      <c r="B25" s="49">
        <f>'IM Fevereiro'!F18</f>
        <v>0</v>
      </c>
      <c r="C25" s="49">
        <f>'IM Fevereiro'!F21</f>
        <v>0</v>
      </c>
      <c r="D25" s="49">
        <f>'IM Fevereiro'!F19</f>
        <v>0</v>
      </c>
      <c r="E25" s="50">
        <f aca="true" t="shared" si="6" ref="E25:E36">B25+C25+D25</f>
        <v>0</v>
      </c>
      <c r="F25" s="128"/>
      <c r="G25" s="41" t="s">
        <v>52</v>
      </c>
      <c r="H25" s="51">
        <f>'IM Fevereiro'!F33</f>
        <v>0</v>
      </c>
      <c r="I25" s="51">
        <f>'IM Fevereiro'!F34</f>
        <v>0</v>
      </c>
      <c r="J25" s="128"/>
      <c r="K25" s="129"/>
    </row>
    <row r="26" spans="1:11" s="4" customFormat="1" ht="15.75" customHeight="1">
      <c r="A26" s="41" t="s">
        <v>53</v>
      </c>
      <c r="B26" s="49">
        <f>'IM Março'!F18</f>
        <v>0</v>
      </c>
      <c r="C26" s="49">
        <f>'IM Março'!F21</f>
        <v>0</v>
      </c>
      <c r="D26" s="49">
        <f>'IM Março'!F19</f>
        <v>0</v>
      </c>
      <c r="E26" s="50">
        <f t="shared" si="6"/>
        <v>0</v>
      </c>
      <c r="F26" s="128"/>
      <c r="G26" s="41" t="s">
        <v>53</v>
      </c>
      <c r="H26" s="51">
        <f>'IM Março'!F33</f>
        <v>0</v>
      </c>
      <c r="I26" s="51">
        <f>'IM Março'!F34</f>
        <v>0</v>
      </c>
      <c r="J26" s="128"/>
      <c r="K26" s="129"/>
    </row>
    <row r="27" spans="1:11" s="4" customFormat="1" ht="15.75" customHeight="1">
      <c r="A27" s="41" t="s">
        <v>54</v>
      </c>
      <c r="B27" s="49">
        <f>'IM Abril'!F18</f>
        <v>0</v>
      </c>
      <c r="C27" s="49">
        <f>'IM Abril'!F21</f>
        <v>0</v>
      </c>
      <c r="D27" s="49">
        <f>'IM Abril'!F19</f>
        <v>0</v>
      </c>
      <c r="E27" s="50">
        <f t="shared" si="6"/>
        <v>0</v>
      </c>
      <c r="F27" s="128"/>
      <c r="G27" s="41" t="s">
        <v>54</v>
      </c>
      <c r="H27" s="51">
        <f>'IM Abril'!F33</f>
        <v>0</v>
      </c>
      <c r="I27" s="51">
        <f>'IM Abril'!F34</f>
        <v>0</v>
      </c>
      <c r="J27" s="128"/>
      <c r="K27" s="129"/>
    </row>
    <row r="28" spans="1:11" s="4" customFormat="1" ht="15.75" customHeight="1">
      <c r="A28" s="41" t="s">
        <v>55</v>
      </c>
      <c r="B28" s="49">
        <f>'IM Maio'!F18</f>
        <v>0</v>
      </c>
      <c r="C28" s="49">
        <f>'IM Maio'!F21</f>
        <v>0</v>
      </c>
      <c r="D28" s="49">
        <f>'IM Maio'!F19</f>
        <v>0</v>
      </c>
      <c r="E28" s="50">
        <f t="shared" si="6"/>
        <v>0</v>
      </c>
      <c r="F28" s="128"/>
      <c r="G28" s="41" t="s">
        <v>55</v>
      </c>
      <c r="H28" s="51">
        <f>'IM Maio'!F33</f>
        <v>0</v>
      </c>
      <c r="I28" s="51">
        <f>'IM Maio'!F34</f>
        <v>0</v>
      </c>
      <c r="J28" s="128"/>
      <c r="K28" s="129"/>
    </row>
    <row r="29" spans="1:11" s="4" customFormat="1" ht="15.75" customHeight="1">
      <c r="A29" s="41" t="s">
        <v>56</v>
      </c>
      <c r="B29" s="49">
        <f>'IM Junho'!F18</f>
        <v>0</v>
      </c>
      <c r="C29" s="49">
        <f>'IM Junho'!F21</f>
        <v>0</v>
      </c>
      <c r="D29" s="49">
        <f>'IM Junho'!F19</f>
        <v>0</v>
      </c>
      <c r="E29" s="50">
        <f t="shared" si="6"/>
        <v>0</v>
      </c>
      <c r="F29" s="128"/>
      <c r="G29" s="41" t="s">
        <v>56</v>
      </c>
      <c r="H29" s="51">
        <f>'IM Junho'!F33</f>
        <v>0</v>
      </c>
      <c r="I29" s="51">
        <f>'IM Junho'!F34</f>
        <v>0</v>
      </c>
      <c r="J29" s="128"/>
      <c r="K29" s="129"/>
    </row>
    <row r="30" spans="1:11" s="4" customFormat="1" ht="15.75" customHeight="1">
      <c r="A30" s="41" t="s">
        <v>57</v>
      </c>
      <c r="B30" s="49">
        <f>'IM Julho'!F18</f>
        <v>0</v>
      </c>
      <c r="C30" s="49">
        <f>'IM Julho'!F21</f>
        <v>0</v>
      </c>
      <c r="D30" s="49">
        <f>'IM Julho'!F19</f>
        <v>0</v>
      </c>
      <c r="E30" s="50">
        <f t="shared" si="6"/>
        <v>0</v>
      </c>
      <c r="F30" s="128"/>
      <c r="G30" s="41" t="s">
        <v>57</v>
      </c>
      <c r="H30" s="51">
        <f>'IM Julho'!F33</f>
        <v>0</v>
      </c>
      <c r="I30" s="51">
        <f>'IM Julho'!F34</f>
        <v>0</v>
      </c>
      <c r="J30" s="128"/>
      <c r="K30" s="129"/>
    </row>
    <row r="31" spans="1:11" s="4" customFormat="1" ht="15.75" customHeight="1">
      <c r="A31" s="41" t="s">
        <v>58</v>
      </c>
      <c r="B31" s="49">
        <f>'IM Agosto'!F18</f>
        <v>0</v>
      </c>
      <c r="C31" s="49">
        <f>'IM Agosto'!F21</f>
        <v>0</v>
      </c>
      <c r="D31" s="49">
        <f>'IM Agosto'!F19</f>
        <v>0</v>
      </c>
      <c r="E31" s="50">
        <f t="shared" si="6"/>
        <v>0</v>
      </c>
      <c r="F31" s="128"/>
      <c r="G31" s="41" t="s">
        <v>58</v>
      </c>
      <c r="H31" s="51">
        <f>'IM Agosto'!F33</f>
        <v>0</v>
      </c>
      <c r="I31" s="51">
        <f>'IM Agosto'!F34</f>
        <v>0</v>
      </c>
      <c r="J31" s="128"/>
      <c r="K31" s="129"/>
    </row>
    <row r="32" spans="1:11" s="4" customFormat="1" ht="15.75" customHeight="1">
      <c r="A32" s="41" t="s">
        <v>59</v>
      </c>
      <c r="B32" s="49">
        <f>'IM Setembro'!F18</f>
        <v>0</v>
      </c>
      <c r="C32" s="49">
        <f>'IM Setembro'!F21</f>
        <v>0</v>
      </c>
      <c r="D32" s="49">
        <f>'IM Setembro'!F19</f>
        <v>0</v>
      </c>
      <c r="E32" s="50">
        <f t="shared" si="6"/>
        <v>0</v>
      </c>
      <c r="F32" s="128"/>
      <c r="G32" s="41" t="s">
        <v>59</v>
      </c>
      <c r="H32" s="51">
        <f>'IM Setembro'!F33</f>
        <v>0</v>
      </c>
      <c r="I32" s="51">
        <f>'IM Setembro'!F34</f>
        <v>0</v>
      </c>
      <c r="J32" s="128"/>
      <c r="K32" s="129"/>
    </row>
    <row r="33" spans="1:11" s="4" customFormat="1" ht="15.75" customHeight="1">
      <c r="A33" s="41" t="s">
        <v>60</v>
      </c>
      <c r="B33" s="49">
        <f>'IM Outubro'!F18</f>
        <v>0</v>
      </c>
      <c r="C33" s="49">
        <f>'IM Outubro'!F21</f>
        <v>0</v>
      </c>
      <c r="D33" s="49">
        <f>'IM Outubro'!F19</f>
        <v>0</v>
      </c>
      <c r="E33" s="50">
        <f t="shared" si="6"/>
        <v>0</v>
      </c>
      <c r="F33" s="128"/>
      <c r="G33" s="41" t="s">
        <v>60</v>
      </c>
      <c r="H33" s="51">
        <f>'IM Outubro'!F33</f>
        <v>0</v>
      </c>
      <c r="I33" s="51">
        <f>'IM Outubro'!F34</f>
        <v>0</v>
      </c>
      <c r="J33" s="128"/>
      <c r="K33" s="129"/>
    </row>
    <row r="34" spans="1:11" s="4" customFormat="1" ht="15.75" customHeight="1">
      <c r="A34" s="41" t="s">
        <v>61</v>
      </c>
      <c r="B34" s="49">
        <f>'IM Novembro'!F18</f>
        <v>0</v>
      </c>
      <c r="C34" s="49">
        <f>'IM Novembro'!F21</f>
        <v>0</v>
      </c>
      <c r="D34" s="49">
        <f>'IM Novembro'!F19</f>
        <v>0</v>
      </c>
      <c r="E34" s="50">
        <f t="shared" si="6"/>
        <v>0</v>
      </c>
      <c r="F34" s="128"/>
      <c r="G34" s="41" t="s">
        <v>61</v>
      </c>
      <c r="H34" s="51">
        <f>'IM Novembro'!F33</f>
        <v>0</v>
      </c>
      <c r="I34" s="51">
        <f>'IM Novembro'!F34</f>
        <v>0</v>
      </c>
      <c r="J34" s="128"/>
      <c r="K34" s="129"/>
    </row>
    <row r="35" spans="1:11" s="4" customFormat="1" ht="15.75" customHeight="1">
      <c r="A35" s="41" t="s">
        <v>62</v>
      </c>
      <c r="B35" s="49">
        <f>'IM Dezembro'!F18</f>
        <v>0</v>
      </c>
      <c r="C35" s="49">
        <f>'IM Dezembro'!F21</f>
        <v>0</v>
      </c>
      <c r="D35" s="49">
        <f>'IM Dezembro'!F19</f>
        <v>0</v>
      </c>
      <c r="E35" s="50">
        <f t="shared" si="6"/>
        <v>0</v>
      </c>
      <c r="F35" s="128"/>
      <c r="G35" s="41" t="s">
        <v>62</v>
      </c>
      <c r="H35" s="51">
        <f>'IM Dezembro'!F33</f>
        <v>0</v>
      </c>
      <c r="I35" s="51">
        <f>'IM Dezembro'!F34</f>
        <v>0</v>
      </c>
      <c r="J35" s="128"/>
      <c r="K35" s="129"/>
    </row>
    <row r="36" spans="1:11" s="4" customFormat="1" ht="15.75" customHeight="1">
      <c r="A36" s="43" t="s">
        <v>63</v>
      </c>
      <c r="B36" s="50">
        <f>SUM(B24:B35)</f>
        <v>0</v>
      </c>
      <c r="C36" s="50">
        <f>SUM(C24:C35)</f>
        <v>0</v>
      </c>
      <c r="D36" s="50">
        <f>SUM(D24:D35)</f>
        <v>0</v>
      </c>
      <c r="E36" s="50">
        <f t="shared" si="6"/>
        <v>0</v>
      </c>
      <c r="F36" s="128"/>
      <c r="G36" s="43" t="s">
        <v>63</v>
      </c>
      <c r="H36" s="52">
        <f>SUM(H24:H35)</f>
        <v>0</v>
      </c>
      <c r="I36" s="52">
        <f>SUM(I24:I35)</f>
        <v>0</v>
      </c>
      <c r="J36" s="128"/>
      <c r="K36" s="129"/>
    </row>
    <row r="37" spans="1:11" s="4" customFormat="1" ht="15" customHeight="1">
      <c r="A37" s="130"/>
      <c r="B37" s="29"/>
      <c r="C37" s="29"/>
      <c r="D37" s="29"/>
      <c r="E37" s="131"/>
      <c r="F37" s="131"/>
      <c r="G37" s="131"/>
      <c r="H37" s="131"/>
      <c r="I37" s="131"/>
      <c r="J37" s="131"/>
      <c r="K37" s="132"/>
    </row>
    <row r="38" spans="1:11" ht="12.75">
      <c r="A38" s="111"/>
      <c r="B38" s="28"/>
      <c r="C38" s="28"/>
      <c r="D38" s="28"/>
      <c r="E38" s="28"/>
      <c r="F38" s="28"/>
      <c r="G38" s="28"/>
      <c r="H38" s="28"/>
      <c r="I38" s="28"/>
      <c r="J38" s="28"/>
      <c r="K38" s="133"/>
    </row>
    <row r="39" spans="1:11" ht="12.75">
      <c r="A39" s="111"/>
      <c r="B39" s="28"/>
      <c r="C39" s="28"/>
      <c r="D39" s="28"/>
      <c r="E39" s="28"/>
      <c r="F39" s="28"/>
      <c r="G39" s="28"/>
      <c r="H39" s="28"/>
      <c r="I39" s="28"/>
      <c r="J39" s="28"/>
      <c r="K39" s="133"/>
    </row>
    <row r="40" spans="1:11" ht="12.75">
      <c r="A40" s="111"/>
      <c r="B40" s="28"/>
      <c r="C40" s="28"/>
      <c r="D40" s="28"/>
      <c r="E40" s="28"/>
      <c r="F40" s="28"/>
      <c r="G40" s="28"/>
      <c r="H40" s="28"/>
      <c r="I40" s="28"/>
      <c r="J40" s="28"/>
      <c r="K40" s="133"/>
    </row>
    <row r="41" spans="1:11" ht="12.75">
      <c r="A41" s="111"/>
      <c r="B41" s="28"/>
      <c r="C41" s="28"/>
      <c r="D41" s="28"/>
      <c r="E41" s="28"/>
      <c r="F41" s="28"/>
      <c r="G41" s="28"/>
      <c r="H41" s="28"/>
      <c r="I41" s="28"/>
      <c r="J41" s="28"/>
      <c r="K41" s="133"/>
    </row>
    <row r="42" spans="1:11" ht="12.75">
      <c r="A42" s="111"/>
      <c r="B42" s="28"/>
      <c r="C42" s="28"/>
      <c r="D42" s="28"/>
      <c r="E42" s="28"/>
      <c r="F42" s="28"/>
      <c r="G42" s="28"/>
      <c r="H42" s="28"/>
      <c r="I42" s="28"/>
      <c r="J42" s="28"/>
      <c r="K42" s="133"/>
    </row>
    <row r="43" spans="1:11" ht="12.75">
      <c r="A43" s="111"/>
      <c r="B43" s="28"/>
      <c r="C43" s="28"/>
      <c r="D43" s="28"/>
      <c r="E43" s="28"/>
      <c r="F43" s="28"/>
      <c r="G43" s="28"/>
      <c r="H43" s="28"/>
      <c r="I43" s="28"/>
      <c r="J43" s="28"/>
      <c r="K43" s="133"/>
    </row>
    <row r="44" spans="1:11" ht="13.5" thickBot="1">
      <c r="A44" s="111"/>
      <c r="B44" s="28"/>
      <c r="C44" s="28"/>
      <c r="D44" s="28"/>
      <c r="E44" s="28"/>
      <c r="F44" s="28"/>
      <c r="G44" s="28"/>
      <c r="H44" s="28"/>
      <c r="I44" s="28"/>
      <c r="J44" s="28"/>
      <c r="K44" s="133"/>
    </row>
    <row r="45" spans="1:11" ht="30" customHeight="1">
      <c r="A45" s="119" t="s">
        <v>201</v>
      </c>
      <c r="B45" s="249">
        <f>B2</f>
        <v>0</v>
      </c>
      <c r="C45" s="250"/>
      <c r="D45" s="250"/>
      <c r="E45" s="251"/>
      <c r="F45" s="112" t="s">
        <v>40</v>
      </c>
      <c r="G45" s="117">
        <f>G2</f>
        <v>0</v>
      </c>
      <c r="H45" s="114" t="s">
        <v>16</v>
      </c>
      <c r="I45" s="118">
        <f>I2</f>
        <v>0</v>
      </c>
      <c r="J45" s="116"/>
      <c r="K45" s="134" t="s">
        <v>134</v>
      </c>
    </row>
    <row r="46" spans="1:11" ht="19.5" customHeight="1" thickBot="1">
      <c r="A46" s="121" t="s">
        <v>41</v>
      </c>
      <c r="B46" s="252">
        <f>B3</f>
        <v>0</v>
      </c>
      <c r="C46" s="253"/>
      <c r="D46" s="253"/>
      <c r="E46" s="253"/>
      <c r="F46" s="253"/>
      <c r="G46" s="253"/>
      <c r="H46" s="253"/>
      <c r="I46" s="253"/>
      <c r="J46" s="253"/>
      <c r="K46" s="254"/>
    </row>
    <row r="47" spans="1:11" ht="12.75" customHeight="1">
      <c r="A47" s="135"/>
      <c r="B47" s="19"/>
      <c r="C47" s="19"/>
      <c r="D47" s="19"/>
      <c r="E47" s="19"/>
      <c r="F47" s="19"/>
      <c r="G47" s="19"/>
      <c r="H47" s="19"/>
      <c r="I47" s="19"/>
      <c r="J47" s="19"/>
      <c r="K47" s="136"/>
    </row>
    <row r="48" spans="1:11" ht="18.75" customHeight="1">
      <c r="A48" s="255" t="s">
        <v>99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</row>
    <row r="49" spans="1:11" ht="12.75" customHeight="1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</row>
    <row r="50" spans="1:11" ht="12.75">
      <c r="A50" s="81"/>
      <c r="B50" s="256" t="s">
        <v>94</v>
      </c>
      <c r="C50" s="256"/>
      <c r="D50" s="256" t="s">
        <v>96</v>
      </c>
      <c r="E50" s="256"/>
      <c r="F50" s="256" t="s">
        <v>97</v>
      </c>
      <c r="G50" s="256"/>
      <c r="H50" s="256" t="s">
        <v>111</v>
      </c>
      <c r="I50" s="256"/>
      <c r="J50" s="256" t="s">
        <v>98</v>
      </c>
      <c r="K50" s="256"/>
    </row>
    <row r="51" spans="1:11" ht="12.75">
      <c r="A51" s="53" t="s">
        <v>64</v>
      </c>
      <c r="B51" s="247" t="s">
        <v>104</v>
      </c>
      <c r="C51" s="247"/>
      <c r="D51" s="247" t="s">
        <v>106</v>
      </c>
      <c r="E51" s="247"/>
      <c r="F51" s="247" t="s">
        <v>117</v>
      </c>
      <c r="G51" s="247"/>
      <c r="H51" s="247" t="s">
        <v>112</v>
      </c>
      <c r="I51" s="247"/>
      <c r="J51" s="247" t="s">
        <v>109</v>
      </c>
      <c r="K51" s="247"/>
    </row>
    <row r="52" spans="1:11" ht="12.75">
      <c r="A52" s="90"/>
      <c r="B52" s="248" t="s">
        <v>105</v>
      </c>
      <c r="C52" s="248"/>
      <c r="D52" s="248" t="s">
        <v>95</v>
      </c>
      <c r="E52" s="248"/>
      <c r="F52" s="248" t="s">
        <v>107</v>
      </c>
      <c r="G52" s="248"/>
      <c r="H52" s="248" t="s">
        <v>108</v>
      </c>
      <c r="I52" s="248"/>
      <c r="J52" s="248" t="s">
        <v>110</v>
      </c>
      <c r="K52" s="248"/>
    </row>
    <row r="53" spans="1:11" ht="15" customHeight="1">
      <c r="A53" s="54" t="s">
        <v>51</v>
      </c>
      <c r="B53" s="246" t="e">
        <f>(H7/J7)*100</f>
        <v>#DIV/0!</v>
      </c>
      <c r="C53" s="246"/>
      <c r="D53" s="246" t="e">
        <f>(B7+E7)/H7*100</f>
        <v>#DIV/0!</v>
      </c>
      <c r="E53" s="246"/>
      <c r="F53" s="246" t="e">
        <f>('IM janeiro'!F11/'IM janeiro'!F8)*100</f>
        <v>#DIV/0!</v>
      </c>
      <c r="G53" s="246"/>
      <c r="H53" s="246" t="e">
        <f>('IM janeiro'!F12/'IM janeiro'!F11)*100</f>
        <v>#DIV/0!</v>
      </c>
      <c r="I53" s="246"/>
      <c r="J53" s="246" t="e">
        <f>('IM janeiro'!F13/'IM janeiro'!F10)*100</f>
        <v>#DIV/0!</v>
      </c>
      <c r="K53" s="246"/>
    </row>
    <row r="54" spans="1:11" ht="15" customHeight="1">
      <c r="A54" s="54" t="s">
        <v>52</v>
      </c>
      <c r="B54" s="246" t="e">
        <f aca="true" t="shared" si="7" ref="B54:B64">(H8/J8)*100</f>
        <v>#DIV/0!</v>
      </c>
      <c r="C54" s="246"/>
      <c r="D54" s="246" t="e">
        <f aca="true" t="shared" si="8" ref="D54:D64">(B8+E8)/H8*100</f>
        <v>#DIV/0!</v>
      </c>
      <c r="E54" s="246"/>
      <c r="F54" s="246" t="e">
        <f>('IM Fevereiro'!F11/'IM Fevereiro'!F8)*100</f>
        <v>#DIV/0!</v>
      </c>
      <c r="G54" s="246"/>
      <c r="H54" s="246" t="e">
        <f>('IM Fevereiro'!F12/'IM Fevereiro'!F11)*100</f>
        <v>#DIV/0!</v>
      </c>
      <c r="I54" s="246"/>
      <c r="J54" s="246" t="e">
        <f>('IM Fevereiro'!F13/'IM Fevereiro'!F10)*100</f>
        <v>#DIV/0!</v>
      </c>
      <c r="K54" s="246"/>
    </row>
    <row r="55" spans="1:11" ht="15" customHeight="1">
      <c r="A55" s="54" t="s">
        <v>53</v>
      </c>
      <c r="B55" s="246" t="e">
        <f t="shared" si="7"/>
        <v>#DIV/0!</v>
      </c>
      <c r="C55" s="246"/>
      <c r="D55" s="246" t="e">
        <f t="shared" si="8"/>
        <v>#DIV/0!</v>
      </c>
      <c r="E55" s="246"/>
      <c r="F55" s="246" t="e">
        <f>('IM Março'!F11/'IM Março'!F8)*100</f>
        <v>#DIV/0!</v>
      </c>
      <c r="G55" s="246"/>
      <c r="H55" s="246" t="e">
        <f>('IM Março'!F12/'IM Março'!F11)*100</f>
        <v>#DIV/0!</v>
      </c>
      <c r="I55" s="246"/>
      <c r="J55" s="246" t="e">
        <f>('IM Março'!F13/'IM Março'!F10)*100</f>
        <v>#DIV/0!</v>
      </c>
      <c r="K55" s="246"/>
    </row>
    <row r="56" spans="1:11" ht="15" customHeight="1">
      <c r="A56" s="54" t="s">
        <v>54</v>
      </c>
      <c r="B56" s="246" t="e">
        <f t="shared" si="7"/>
        <v>#DIV/0!</v>
      </c>
      <c r="C56" s="246"/>
      <c r="D56" s="246" t="e">
        <f t="shared" si="8"/>
        <v>#DIV/0!</v>
      </c>
      <c r="E56" s="246"/>
      <c r="F56" s="246" t="e">
        <f>('IM Abril'!F11/'IM Abril'!F8)*100</f>
        <v>#DIV/0!</v>
      </c>
      <c r="G56" s="246"/>
      <c r="H56" s="246" t="e">
        <f>('IM Abril'!F12/'IM Abril'!F11)*100</f>
        <v>#DIV/0!</v>
      </c>
      <c r="I56" s="246"/>
      <c r="J56" s="246" t="e">
        <f>('IM Abril'!F13/'IM Abril'!F10)*100</f>
        <v>#DIV/0!</v>
      </c>
      <c r="K56" s="246"/>
    </row>
    <row r="57" spans="1:11" ht="15" customHeight="1">
      <c r="A57" s="54" t="s">
        <v>55</v>
      </c>
      <c r="B57" s="246" t="e">
        <f t="shared" si="7"/>
        <v>#DIV/0!</v>
      </c>
      <c r="C57" s="246"/>
      <c r="D57" s="246" t="e">
        <f t="shared" si="8"/>
        <v>#DIV/0!</v>
      </c>
      <c r="E57" s="246"/>
      <c r="F57" s="246" t="e">
        <f>('IM Maio'!F11/'IM Maio'!F8)*100</f>
        <v>#DIV/0!</v>
      </c>
      <c r="G57" s="246"/>
      <c r="H57" s="246" t="e">
        <f>('IM Maio'!F12/'IM Maio'!F11)*100</f>
        <v>#DIV/0!</v>
      </c>
      <c r="I57" s="246"/>
      <c r="J57" s="246" t="e">
        <f>('IM Maio'!F13/'IM Maio'!F10)*100</f>
        <v>#DIV/0!</v>
      </c>
      <c r="K57" s="246"/>
    </row>
    <row r="58" spans="1:11" ht="15" customHeight="1">
      <c r="A58" s="54" t="s">
        <v>56</v>
      </c>
      <c r="B58" s="246" t="e">
        <f t="shared" si="7"/>
        <v>#DIV/0!</v>
      </c>
      <c r="C58" s="246"/>
      <c r="D58" s="246" t="e">
        <f t="shared" si="8"/>
        <v>#DIV/0!</v>
      </c>
      <c r="E58" s="246"/>
      <c r="F58" s="246" t="e">
        <f>('IM Junho'!F11/'IM Junho'!F8)*100</f>
        <v>#DIV/0!</v>
      </c>
      <c r="G58" s="246"/>
      <c r="H58" s="246" t="e">
        <f>('IM Junho'!F12/'IM Junho'!F11)*100</f>
        <v>#DIV/0!</v>
      </c>
      <c r="I58" s="246"/>
      <c r="J58" s="246" t="e">
        <f>('IM Junho'!F13/'IM Junho'!F10)*100</f>
        <v>#DIV/0!</v>
      </c>
      <c r="K58" s="246"/>
    </row>
    <row r="59" spans="1:11" ht="15" customHeight="1">
      <c r="A59" s="54" t="s">
        <v>57</v>
      </c>
      <c r="B59" s="246" t="e">
        <f t="shared" si="7"/>
        <v>#DIV/0!</v>
      </c>
      <c r="C59" s="246"/>
      <c r="D59" s="246" t="e">
        <f t="shared" si="8"/>
        <v>#DIV/0!</v>
      </c>
      <c r="E59" s="246"/>
      <c r="F59" s="246" t="e">
        <f>('IM Julho'!F11/'IM Julho'!F8)*100</f>
        <v>#DIV/0!</v>
      </c>
      <c r="G59" s="246"/>
      <c r="H59" s="246" t="e">
        <f>('IM Julho'!F12/'IM Julho'!F11)*100</f>
        <v>#DIV/0!</v>
      </c>
      <c r="I59" s="246"/>
      <c r="J59" s="246" t="e">
        <f>('IM Julho'!F13/'IM Julho'!F10)*100</f>
        <v>#DIV/0!</v>
      </c>
      <c r="K59" s="246"/>
    </row>
    <row r="60" spans="1:11" ht="15" customHeight="1">
      <c r="A60" s="54" t="s">
        <v>58</v>
      </c>
      <c r="B60" s="246" t="e">
        <f t="shared" si="7"/>
        <v>#DIV/0!</v>
      </c>
      <c r="C60" s="246"/>
      <c r="D60" s="246" t="e">
        <f t="shared" si="8"/>
        <v>#DIV/0!</v>
      </c>
      <c r="E60" s="246"/>
      <c r="F60" s="246" t="e">
        <f>('IM Agosto'!F11/'IM Agosto'!F8)*100</f>
        <v>#DIV/0!</v>
      </c>
      <c r="G60" s="246"/>
      <c r="H60" s="246" t="e">
        <f>('IM Agosto'!F12/'IM Agosto'!F11)*100</f>
        <v>#DIV/0!</v>
      </c>
      <c r="I60" s="246"/>
      <c r="J60" s="246" t="e">
        <f>('IM Agosto'!F13/'IM Agosto'!F10)*100</f>
        <v>#DIV/0!</v>
      </c>
      <c r="K60" s="246"/>
    </row>
    <row r="61" spans="1:11" ht="15" customHeight="1">
      <c r="A61" s="54" t="s">
        <v>59</v>
      </c>
      <c r="B61" s="246" t="e">
        <f t="shared" si="7"/>
        <v>#DIV/0!</v>
      </c>
      <c r="C61" s="246"/>
      <c r="D61" s="246" t="e">
        <f t="shared" si="8"/>
        <v>#DIV/0!</v>
      </c>
      <c r="E61" s="246"/>
      <c r="F61" s="246" t="e">
        <f>('IM Setembro'!F11/'IM Setembro'!F8)*100</f>
        <v>#DIV/0!</v>
      </c>
      <c r="G61" s="246"/>
      <c r="H61" s="246" t="e">
        <f>('IM Setembro'!F12/'IM Setembro'!F11)*100</f>
        <v>#DIV/0!</v>
      </c>
      <c r="I61" s="246"/>
      <c r="J61" s="246" t="e">
        <f>('IM Setembro'!F13/'IM Setembro'!F10)*100</f>
        <v>#DIV/0!</v>
      </c>
      <c r="K61" s="246"/>
    </row>
    <row r="62" spans="1:11" ht="15" customHeight="1">
      <c r="A62" s="54" t="s">
        <v>60</v>
      </c>
      <c r="B62" s="246" t="e">
        <f t="shared" si="7"/>
        <v>#DIV/0!</v>
      </c>
      <c r="C62" s="246"/>
      <c r="D62" s="246" t="e">
        <f t="shared" si="8"/>
        <v>#DIV/0!</v>
      </c>
      <c r="E62" s="246"/>
      <c r="F62" s="246" t="e">
        <f>('IM Outubro'!F11/'IM Outubro'!F8)*100</f>
        <v>#DIV/0!</v>
      </c>
      <c r="G62" s="246"/>
      <c r="H62" s="246" t="e">
        <f>('IM Outubro'!F12/'IM Outubro'!F11)*100</f>
        <v>#DIV/0!</v>
      </c>
      <c r="I62" s="246"/>
      <c r="J62" s="246" t="e">
        <f>('IM Outubro'!F13/'IM Outubro'!F10)*100</f>
        <v>#DIV/0!</v>
      </c>
      <c r="K62" s="246"/>
    </row>
    <row r="63" spans="1:11" ht="15" customHeight="1">
      <c r="A63" s="54" t="s">
        <v>61</v>
      </c>
      <c r="B63" s="246" t="e">
        <f t="shared" si="7"/>
        <v>#DIV/0!</v>
      </c>
      <c r="C63" s="246"/>
      <c r="D63" s="246" t="e">
        <f t="shared" si="8"/>
        <v>#DIV/0!</v>
      </c>
      <c r="E63" s="246"/>
      <c r="F63" s="246" t="e">
        <f>('IM Novembro'!F11/'IM Novembro'!F8)*100</f>
        <v>#DIV/0!</v>
      </c>
      <c r="G63" s="246"/>
      <c r="H63" s="246" t="e">
        <f>('IM Novembro'!F12/'IM Novembro'!F11)*100</f>
        <v>#DIV/0!</v>
      </c>
      <c r="I63" s="246"/>
      <c r="J63" s="246" t="e">
        <f>('IM Novembro'!F13/'IM Novembro'!F10)*100</f>
        <v>#DIV/0!</v>
      </c>
      <c r="K63" s="246"/>
    </row>
    <row r="64" spans="1:11" ht="15" customHeight="1">
      <c r="A64" s="54" t="s">
        <v>62</v>
      </c>
      <c r="B64" s="246" t="e">
        <f t="shared" si="7"/>
        <v>#DIV/0!</v>
      </c>
      <c r="C64" s="246"/>
      <c r="D64" s="246" t="e">
        <f t="shared" si="8"/>
        <v>#DIV/0!</v>
      </c>
      <c r="E64" s="246"/>
      <c r="F64" s="246" t="e">
        <f>('IM Dezembro'!F11/'IM Dezembro'!F8)*100</f>
        <v>#DIV/0!</v>
      </c>
      <c r="G64" s="246"/>
      <c r="H64" s="246" t="e">
        <f>('IM Dezembro'!F12/'IM Dezembro'!F11)*100</f>
        <v>#DIV/0!</v>
      </c>
      <c r="I64" s="246"/>
      <c r="J64" s="246" t="e">
        <f>('IM Dezembro'!F13/'IM Dezembro'!F10)*100</f>
        <v>#DIV/0!</v>
      </c>
      <c r="K64" s="246"/>
    </row>
    <row r="65" spans="1:11" ht="19.5" customHeight="1">
      <c r="A65" s="55" t="s">
        <v>129</v>
      </c>
      <c r="B65" s="242" t="e">
        <f>AVERAGE(B53:B64)</f>
        <v>#DIV/0!</v>
      </c>
      <c r="C65" s="242"/>
      <c r="D65" s="242" t="e">
        <f>(B19+E19)/H19*100</f>
        <v>#DIV/0!</v>
      </c>
      <c r="E65" s="242"/>
      <c r="F65" s="242" t="e">
        <f>AVERAGE(F53:F64)</f>
        <v>#DIV/0!</v>
      </c>
      <c r="G65" s="242"/>
      <c r="H65" s="242" t="e">
        <f>AVERAGE(H53:H64)</f>
        <v>#DIV/0!</v>
      </c>
      <c r="I65" s="242"/>
      <c r="J65" s="242" t="e">
        <f>AVERAGE(J53:J64)</f>
        <v>#DIV/0!</v>
      </c>
      <c r="K65" s="242"/>
    </row>
    <row r="66" spans="1:11" ht="12.75">
      <c r="A66" s="137"/>
      <c r="B66" s="89"/>
      <c r="C66" s="89"/>
      <c r="D66" s="89"/>
      <c r="E66" s="89"/>
      <c r="F66" s="89"/>
      <c r="G66" s="89"/>
      <c r="H66" s="89"/>
      <c r="I66" s="89"/>
      <c r="J66" s="89"/>
      <c r="K66" s="127"/>
    </row>
    <row r="67" spans="1:11" ht="12.75">
      <c r="A67" s="111"/>
      <c r="B67" s="28"/>
      <c r="C67" s="28"/>
      <c r="D67" s="28"/>
      <c r="E67" s="28"/>
      <c r="F67" s="28"/>
      <c r="G67" s="28"/>
      <c r="H67" s="28"/>
      <c r="I67" s="28"/>
      <c r="J67" s="28"/>
      <c r="K67" s="133"/>
    </row>
    <row r="68" spans="1:11" ht="18">
      <c r="A68" s="243" t="s">
        <v>127</v>
      </c>
      <c r="B68" s="244"/>
      <c r="C68" s="244"/>
      <c r="D68" s="244"/>
      <c r="E68" s="244"/>
      <c r="F68" s="244"/>
      <c r="G68" s="245"/>
      <c r="H68" s="31"/>
      <c r="I68" s="27"/>
      <c r="J68" s="28"/>
      <c r="K68" s="133"/>
    </row>
    <row r="69" spans="1:17" ht="12.75" customHeight="1">
      <c r="A69" s="32"/>
      <c r="B69" s="33"/>
      <c r="C69" s="33"/>
      <c r="D69" s="33"/>
      <c r="E69" s="33"/>
      <c r="F69" s="33"/>
      <c r="G69" s="34"/>
      <c r="H69" s="35"/>
      <c r="I69" s="35"/>
      <c r="J69" s="35"/>
      <c r="K69" s="138"/>
      <c r="L69" s="5"/>
      <c r="M69" s="5"/>
      <c r="N69" s="5"/>
      <c r="O69" s="5"/>
      <c r="P69" s="5"/>
      <c r="Q69" s="5"/>
    </row>
    <row r="70" spans="1:11" ht="15">
      <c r="A70" s="30"/>
      <c r="B70" s="234" t="s">
        <v>130</v>
      </c>
      <c r="C70" s="234"/>
      <c r="D70" s="234" t="s">
        <v>131</v>
      </c>
      <c r="E70" s="234"/>
      <c r="F70" s="234" t="s">
        <v>132</v>
      </c>
      <c r="G70" s="234"/>
      <c r="H70" s="241" t="s">
        <v>194</v>
      </c>
      <c r="I70" s="241"/>
      <c r="J70" s="241"/>
      <c r="K70" s="241"/>
    </row>
    <row r="71" spans="1:11" ht="15">
      <c r="A71" s="36"/>
      <c r="B71" s="235" t="s">
        <v>101</v>
      </c>
      <c r="C71" s="236"/>
      <c r="D71" s="235" t="s">
        <v>116</v>
      </c>
      <c r="E71" s="236"/>
      <c r="F71" s="235" t="s">
        <v>115</v>
      </c>
      <c r="G71" s="236"/>
      <c r="H71" s="238" t="s">
        <v>193</v>
      </c>
      <c r="I71" s="239"/>
      <c r="J71" s="239"/>
      <c r="K71" s="240"/>
    </row>
    <row r="72" spans="1:11" ht="12.75">
      <c r="A72" s="82" t="s">
        <v>64</v>
      </c>
      <c r="B72" s="237" t="s">
        <v>113</v>
      </c>
      <c r="C72" s="237"/>
      <c r="D72" s="237" t="s">
        <v>102</v>
      </c>
      <c r="E72" s="237"/>
      <c r="F72" s="237" t="s">
        <v>125</v>
      </c>
      <c r="G72" s="237"/>
      <c r="H72" s="231"/>
      <c r="I72" s="231"/>
      <c r="J72" s="102" t="s">
        <v>191</v>
      </c>
      <c r="K72" s="102" t="s">
        <v>191</v>
      </c>
    </row>
    <row r="73" spans="1:11" ht="12.75">
      <c r="A73" s="37"/>
      <c r="B73" s="232" t="s">
        <v>114</v>
      </c>
      <c r="C73" s="232"/>
      <c r="D73" s="232" t="s">
        <v>103</v>
      </c>
      <c r="E73" s="232"/>
      <c r="F73" s="232" t="s">
        <v>126</v>
      </c>
      <c r="G73" s="232"/>
      <c r="H73" s="233" t="s">
        <v>64</v>
      </c>
      <c r="I73" s="233"/>
      <c r="J73" s="103" t="s">
        <v>190</v>
      </c>
      <c r="K73" s="103" t="s">
        <v>192</v>
      </c>
    </row>
    <row r="74" spans="1:11" ht="15" customHeight="1">
      <c r="A74" s="84" t="s">
        <v>51</v>
      </c>
      <c r="B74" s="226" t="e">
        <f>('IM janeiro'!F24/'IM janeiro'!F18)*100</f>
        <v>#DIV/0!</v>
      </c>
      <c r="C74" s="226"/>
      <c r="D74" s="226" t="e">
        <f>('IM janeiro'!F25/'IM janeiro'!F18)*100</f>
        <v>#DIV/0!</v>
      </c>
      <c r="E74" s="226"/>
      <c r="F74" s="226" t="e">
        <f>('IM janeiro'!F27/'IM janeiro'!F26)*100</f>
        <v>#DIV/0!</v>
      </c>
      <c r="G74" s="226"/>
      <c r="H74" s="227" t="s">
        <v>51</v>
      </c>
      <c r="I74" s="227"/>
      <c r="J74" s="104">
        <f>'IM janeiro'!F26</f>
        <v>0</v>
      </c>
      <c r="K74" s="104">
        <f>'IM janeiro'!F27</f>
        <v>0</v>
      </c>
    </row>
    <row r="75" spans="1:11" ht="15" customHeight="1">
      <c r="A75" s="84" t="s">
        <v>52</v>
      </c>
      <c r="B75" s="226" t="e">
        <f>('IM Fevereiro'!F24/'IM Fevereiro'!F18)*100</f>
        <v>#DIV/0!</v>
      </c>
      <c r="C75" s="226"/>
      <c r="D75" s="226" t="e">
        <f>('IM Fevereiro'!F25/'IM Fevereiro'!F18)*100</f>
        <v>#DIV/0!</v>
      </c>
      <c r="E75" s="226"/>
      <c r="F75" s="226" t="e">
        <f>('IM Fevereiro'!F27/'IM Fevereiro'!F26)*100</f>
        <v>#DIV/0!</v>
      </c>
      <c r="G75" s="226"/>
      <c r="H75" s="227" t="s">
        <v>52</v>
      </c>
      <c r="I75" s="227"/>
      <c r="J75" s="104">
        <f>'IM Fevereiro'!F26</f>
        <v>0</v>
      </c>
      <c r="K75" s="104">
        <f>'IM Fevereiro'!F27</f>
        <v>0</v>
      </c>
    </row>
    <row r="76" spans="1:11" ht="15" customHeight="1">
      <c r="A76" s="84" t="s">
        <v>53</v>
      </c>
      <c r="B76" s="226" t="e">
        <f>('IM Março'!F24/'IM Março'!F18)*100</f>
        <v>#DIV/0!</v>
      </c>
      <c r="C76" s="226"/>
      <c r="D76" s="226" t="e">
        <f>('IM Março'!F25/'IM Março'!F18)*100</f>
        <v>#DIV/0!</v>
      </c>
      <c r="E76" s="226"/>
      <c r="F76" s="226" t="e">
        <f>('IM Março'!F27/'IM Março'!F26)*100</f>
        <v>#DIV/0!</v>
      </c>
      <c r="G76" s="226"/>
      <c r="H76" s="227" t="s">
        <v>53</v>
      </c>
      <c r="I76" s="227"/>
      <c r="J76" s="104">
        <f>'IM Março'!F26</f>
        <v>0</v>
      </c>
      <c r="K76" s="104">
        <f>'IM Março'!F27</f>
        <v>0</v>
      </c>
    </row>
    <row r="77" spans="1:11" ht="15" customHeight="1">
      <c r="A77" s="84" t="s">
        <v>100</v>
      </c>
      <c r="B77" s="226" t="e">
        <f>('IM Abril'!F24/'IM Abril'!F18)*100</f>
        <v>#DIV/0!</v>
      </c>
      <c r="C77" s="226"/>
      <c r="D77" s="226" t="e">
        <f>('IM Abril'!F25/'IM Abril'!F18)*100</f>
        <v>#DIV/0!</v>
      </c>
      <c r="E77" s="226"/>
      <c r="F77" s="226" t="e">
        <f>('IM Abril'!F27/'IM Abril'!F26)*100</f>
        <v>#DIV/0!</v>
      </c>
      <c r="G77" s="226"/>
      <c r="H77" s="227" t="s">
        <v>54</v>
      </c>
      <c r="I77" s="227"/>
      <c r="J77" s="104">
        <f>'IM Abril'!F26</f>
        <v>0</v>
      </c>
      <c r="K77" s="104">
        <f>'IM Abril'!F27</f>
        <v>0</v>
      </c>
    </row>
    <row r="78" spans="1:11" ht="15" customHeight="1">
      <c r="A78" s="84" t="s">
        <v>55</v>
      </c>
      <c r="B78" s="226" t="e">
        <f>('IM Maio'!F24/'IM Maio'!F18)*100</f>
        <v>#DIV/0!</v>
      </c>
      <c r="C78" s="226"/>
      <c r="D78" s="226" t="e">
        <f>('IM Maio'!F25/'IM Maio'!F18)*100</f>
        <v>#DIV/0!</v>
      </c>
      <c r="E78" s="226"/>
      <c r="F78" s="226" t="e">
        <f>('IM Maio'!F27/'IM Maio'!F26)*100</f>
        <v>#DIV/0!</v>
      </c>
      <c r="G78" s="226"/>
      <c r="H78" s="227" t="s">
        <v>55</v>
      </c>
      <c r="I78" s="227"/>
      <c r="J78" s="104">
        <f>'IM Maio'!F26</f>
        <v>0</v>
      </c>
      <c r="K78" s="104">
        <f>'IM Maio'!F27</f>
        <v>0</v>
      </c>
    </row>
    <row r="79" spans="1:11" ht="15" customHeight="1">
      <c r="A79" s="84" t="s">
        <v>56</v>
      </c>
      <c r="B79" s="226" t="e">
        <f>('IM Junho'!F24/'IM Junho'!F18)*100</f>
        <v>#DIV/0!</v>
      </c>
      <c r="C79" s="226"/>
      <c r="D79" s="226" t="e">
        <f>('IM Junho'!F25/'IM Junho'!F18)*100</f>
        <v>#DIV/0!</v>
      </c>
      <c r="E79" s="226"/>
      <c r="F79" s="226" t="e">
        <f>('IM Junho'!F27/'IM Junho'!F26)*100</f>
        <v>#DIV/0!</v>
      </c>
      <c r="G79" s="226"/>
      <c r="H79" s="227" t="s">
        <v>56</v>
      </c>
      <c r="I79" s="227"/>
      <c r="J79" s="104">
        <f>'IM Junho'!F26</f>
        <v>0</v>
      </c>
      <c r="K79" s="104">
        <f>'IM Junho'!F27</f>
        <v>0</v>
      </c>
    </row>
    <row r="80" spans="1:11" ht="15" customHeight="1">
      <c r="A80" s="84" t="s">
        <v>57</v>
      </c>
      <c r="B80" s="226" t="e">
        <f>('IM Julho'!F24/'IM Julho'!F18)*100</f>
        <v>#DIV/0!</v>
      </c>
      <c r="C80" s="226"/>
      <c r="D80" s="226" t="e">
        <f>('IM Julho'!F25/'IM Julho'!F18)*100</f>
        <v>#DIV/0!</v>
      </c>
      <c r="E80" s="226"/>
      <c r="F80" s="226" t="e">
        <f>('IM Julho'!F27/'IM Julho'!F26)*100</f>
        <v>#DIV/0!</v>
      </c>
      <c r="G80" s="226"/>
      <c r="H80" s="227" t="s">
        <v>57</v>
      </c>
      <c r="I80" s="227"/>
      <c r="J80" s="104">
        <f>'IM Julho'!F26</f>
        <v>0</v>
      </c>
      <c r="K80" s="104">
        <f>'IM Julho'!F27</f>
        <v>0</v>
      </c>
    </row>
    <row r="81" spans="1:11" ht="15" customHeight="1">
      <c r="A81" s="84" t="s">
        <v>58</v>
      </c>
      <c r="B81" s="226" t="e">
        <f>('IM Agosto'!F24/'IM Agosto'!F18)*100</f>
        <v>#DIV/0!</v>
      </c>
      <c r="C81" s="226"/>
      <c r="D81" s="226" t="e">
        <f>('IM Agosto'!F25/'IM Agosto'!F18)*100</f>
        <v>#DIV/0!</v>
      </c>
      <c r="E81" s="226"/>
      <c r="F81" s="226" t="e">
        <f>('IM Agosto'!F27/'IM Agosto'!F26)*100</f>
        <v>#DIV/0!</v>
      </c>
      <c r="G81" s="226"/>
      <c r="H81" s="227" t="s">
        <v>58</v>
      </c>
      <c r="I81" s="227"/>
      <c r="J81" s="104">
        <f>'IM Agosto'!F26</f>
        <v>0</v>
      </c>
      <c r="K81" s="104">
        <f>'IM Agosto'!F27</f>
        <v>0</v>
      </c>
    </row>
    <row r="82" spans="1:11" ht="15" customHeight="1">
      <c r="A82" s="84" t="s">
        <v>59</v>
      </c>
      <c r="B82" s="226" t="e">
        <f>('IM Setembro'!F24/'IM Setembro'!F18)*100</f>
        <v>#DIV/0!</v>
      </c>
      <c r="C82" s="226"/>
      <c r="D82" s="226" t="e">
        <f>('IM Setembro'!F25/'IM Setembro'!F18)*100</f>
        <v>#DIV/0!</v>
      </c>
      <c r="E82" s="226"/>
      <c r="F82" s="226" t="e">
        <f>('IM Setembro'!F27/'IM Setembro'!F26)*100</f>
        <v>#DIV/0!</v>
      </c>
      <c r="G82" s="226"/>
      <c r="H82" s="227" t="s">
        <v>59</v>
      </c>
      <c r="I82" s="227"/>
      <c r="J82" s="104">
        <f>'IM Setembro'!F26</f>
        <v>0</v>
      </c>
      <c r="K82" s="104">
        <f>'IM Setembro'!F27</f>
        <v>0</v>
      </c>
    </row>
    <row r="83" spans="1:11" ht="15" customHeight="1">
      <c r="A83" s="84" t="s">
        <v>60</v>
      </c>
      <c r="B83" s="226" t="e">
        <f>('IM Outubro'!F24/'IM Outubro'!F18)*100</f>
        <v>#DIV/0!</v>
      </c>
      <c r="C83" s="226"/>
      <c r="D83" s="226" t="e">
        <f>('IM Outubro'!F25/'IM Outubro'!F18)*100</f>
        <v>#DIV/0!</v>
      </c>
      <c r="E83" s="226"/>
      <c r="F83" s="226" t="e">
        <f>('IM Outubro'!F27/'IM Outubro'!F26)*100</f>
        <v>#DIV/0!</v>
      </c>
      <c r="G83" s="226"/>
      <c r="H83" s="227" t="s">
        <v>60</v>
      </c>
      <c r="I83" s="227"/>
      <c r="J83" s="104">
        <f>'IM Outubro'!F26</f>
        <v>0</v>
      </c>
      <c r="K83" s="104">
        <f>'IM Outubro'!F27</f>
        <v>0</v>
      </c>
    </row>
    <row r="84" spans="1:11" ht="15" customHeight="1">
      <c r="A84" s="84" t="s">
        <v>61</v>
      </c>
      <c r="B84" s="226" t="e">
        <f>('IM Novembro'!F24/'IM Novembro'!F18)*100</f>
        <v>#DIV/0!</v>
      </c>
      <c r="C84" s="226"/>
      <c r="D84" s="226" t="e">
        <f>('IM Novembro'!F25/'IM Novembro'!F18)*100</f>
        <v>#DIV/0!</v>
      </c>
      <c r="E84" s="226"/>
      <c r="F84" s="226" t="e">
        <f>('IM Novembro'!F27/'IM Novembro'!F26)*100</f>
        <v>#DIV/0!</v>
      </c>
      <c r="G84" s="226"/>
      <c r="H84" s="227" t="s">
        <v>61</v>
      </c>
      <c r="I84" s="227"/>
      <c r="J84" s="104">
        <f>'IM Novembro'!F26</f>
        <v>0</v>
      </c>
      <c r="K84" s="104">
        <f>'IM Novembro'!F27</f>
        <v>0</v>
      </c>
    </row>
    <row r="85" spans="1:11" ht="15" customHeight="1">
      <c r="A85" s="84" t="s">
        <v>62</v>
      </c>
      <c r="B85" s="226" t="e">
        <f>('IM Dezembro'!F24/'IM Dezembro'!F18)*100</f>
        <v>#DIV/0!</v>
      </c>
      <c r="C85" s="226"/>
      <c r="D85" s="226" t="e">
        <f>('IM Dezembro'!F25/'IM Dezembro'!F18)*100</f>
        <v>#DIV/0!</v>
      </c>
      <c r="E85" s="226"/>
      <c r="F85" s="226" t="e">
        <f>('IM Dezembro'!F27/'IM Dezembro'!F26)*100</f>
        <v>#DIV/0!</v>
      </c>
      <c r="G85" s="226"/>
      <c r="H85" s="227" t="s">
        <v>62</v>
      </c>
      <c r="I85" s="227"/>
      <c r="J85" s="104">
        <f>'IM Dezembro'!F26</f>
        <v>0</v>
      </c>
      <c r="K85" s="104">
        <f>'IM Dezembro'!F27</f>
        <v>0</v>
      </c>
    </row>
    <row r="86" spans="1:11" ht="19.5" customHeight="1">
      <c r="A86" s="83" t="s">
        <v>129</v>
      </c>
      <c r="B86" s="228" t="e">
        <f>(I36/H36*100)</f>
        <v>#DIV/0!</v>
      </c>
      <c r="C86" s="228"/>
      <c r="D86" s="228" t="e">
        <f>AVERAGE(D74:D85)</f>
        <v>#DIV/0!</v>
      </c>
      <c r="E86" s="228"/>
      <c r="F86" s="228" t="e">
        <f>AVERAGE(F74:F85)</f>
        <v>#DIV/0!</v>
      </c>
      <c r="G86" s="228"/>
      <c r="H86" s="229" t="s">
        <v>22</v>
      </c>
      <c r="I86" s="230"/>
      <c r="J86" s="105">
        <f>SUM(J74:J85)</f>
        <v>0</v>
      </c>
      <c r="K86" s="105">
        <f>SUM(K74:K85)</f>
        <v>0</v>
      </c>
    </row>
    <row r="87" spans="1:11" ht="15.75">
      <c r="A87" s="111"/>
      <c r="B87" s="28"/>
      <c r="C87" s="28"/>
      <c r="D87" s="28"/>
      <c r="E87" s="28"/>
      <c r="F87" s="28"/>
      <c r="G87" s="28"/>
      <c r="H87" s="139"/>
      <c r="I87" s="106" t="s">
        <v>196</v>
      </c>
      <c r="J87" s="107" t="s">
        <v>197</v>
      </c>
      <c r="K87" s="105">
        <f>K86/2</f>
        <v>0</v>
      </c>
    </row>
    <row r="88" spans="1:11" ht="19.5" customHeight="1">
      <c r="A88" s="140"/>
      <c r="B88" s="141"/>
      <c r="C88" s="141"/>
      <c r="D88" s="141"/>
      <c r="E88" s="141"/>
      <c r="F88" s="141"/>
      <c r="G88" s="141"/>
      <c r="H88" s="142"/>
      <c r="I88" s="108" t="s">
        <v>199</v>
      </c>
      <c r="J88" s="109" t="s">
        <v>198</v>
      </c>
      <c r="K88" s="110" t="e">
        <f>(K86/J86)*100</f>
        <v>#DIV/0!</v>
      </c>
    </row>
  </sheetData>
  <sheetProtection/>
  <mergeCells count="160">
    <mergeCell ref="A1:K1"/>
    <mergeCell ref="A5:K5"/>
    <mergeCell ref="A21:E21"/>
    <mergeCell ref="A22:E22"/>
    <mergeCell ref="G22:I22"/>
    <mergeCell ref="B2:E2"/>
    <mergeCell ref="B3:K3"/>
    <mergeCell ref="B45:E45"/>
    <mergeCell ref="B46:K46"/>
    <mergeCell ref="A48:K48"/>
    <mergeCell ref="A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H71:K71"/>
    <mergeCell ref="H70:K70"/>
    <mergeCell ref="B65:C65"/>
    <mergeCell ref="D65:E65"/>
    <mergeCell ref="F65:G65"/>
    <mergeCell ref="H65:I65"/>
    <mergeCell ref="J65:K65"/>
    <mergeCell ref="A68:G68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H72:I72"/>
    <mergeCell ref="B73:C73"/>
    <mergeCell ref="D73:E73"/>
    <mergeCell ref="F73:G73"/>
    <mergeCell ref="H73:I73"/>
    <mergeCell ref="B74:C74"/>
    <mergeCell ref="D74:E74"/>
    <mergeCell ref="F74:G74"/>
    <mergeCell ref="H74:I74"/>
    <mergeCell ref="B75:C75"/>
    <mergeCell ref="D75:E75"/>
    <mergeCell ref="F75:G75"/>
    <mergeCell ref="H75:I75"/>
    <mergeCell ref="B76:C76"/>
    <mergeCell ref="D76:E76"/>
    <mergeCell ref="F76:G76"/>
    <mergeCell ref="H76:I76"/>
    <mergeCell ref="F80:G80"/>
    <mergeCell ref="H80:I80"/>
    <mergeCell ref="B77:C77"/>
    <mergeCell ref="D77:E77"/>
    <mergeCell ref="F77:G77"/>
    <mergeCell ref="H77:I77"/>
    <mergeCell ref="B78:C78"/>
    <mergeCell ref="D78:E78"/>
    <mergeCell ref="F78:G78"/>
    <mergeCell ref="H78:I78"/>
    <mergeCell ref="B82:C82"/>
    <mergeCell ref="D82:E82"/>
    <mergeCell ref="F82:G82"/>
    <mergeCell ref="H82:I82"/>
    <mergeCell ref="B79:C79"/>
    <mergeCell ref="D79:E79"/>
    <mergeCell ref="F79:G79"/>
    <mergeCell ref="H79:I79"/>
    <mergeCell ref="B80:C80"/>
    <mergeCell ref="D80:E80"/>
    <mergeCell ref="F84:G84"/>
    <mergeCell ref="H84:I84"/>
    <mergeCell ref="B85:C85"/>
    <mergeCell ref="D85:E85"/>
    <mergeCell ref="B81:C81"/>
    <mergeCell ref="D81:E81"/>
    <mergeCell ref="F81:G81"/>
    <mergeCell ref="H81:I81"/>
    <mergeCell ref="F85:G85"/>
    <mergeCell ref="H85:I85"/>
    <mergeCell ref="B83:C83"/>
    <mergeCell ref="D83:E83"/>
    <mergeCell ref="F83:G83"/>
    <mergeCell ref="H83:I83"/>
    <mergeCell ref="B86:C86"/>
    <mergeCell ref="D86:E86"/>
    <mergeCell ref="F86:G86"/>
    <mergeCell ref="H86:I86"/>
    <mergeCell ref="B84:C84"/>
    <mergeCell ref="D84:E84"/>
  </mergeCells>
  <printOptions/>
  <pageMargins left="0.3937007874015748" right="0.3937007874015748" top="0.1968503937007874" bottom="0.1968503937007874" header="0.31496062992125984" footer="0.31496062992125984"/>
  <pageSetup fitToHeight="2" fitToWidth="1" horizontalDpi="600" verticalDpi="600" orientation="landscape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2" max="2" width="20.7109375" style="0" customWidth="1"/>
    <col min="3" max="3" width="26.7109375" style="0" customWidth="1"/>
    <col min="5" max="5" width="29.00390625" style="0" customWidth="1"/>
    <col min="6" max="6" width="13.57421875" style="0" customWidth="1"/>
  </cols>
  <sheetData>
    <row r="1" spans="1:6" ht="34.5" customHeight="1">
      <c r="A1" s="151" t="s">
        <v>77</v>
      </c>
      <c r="B1" s="152"/>
      <c r="C1" s="152"/>
      <c r="D1" s="152"/>
      <c r="E1" s="152"/>
      <c r="F1" s="153"/>
    </row>
    <row r="2" spans="1:6" ht="24" customHeight="1">
      <c r="A2" s="146" t="s">
        <v>79</v>
      </c>
      <c r="B2" s="154"/>
      <c r="C2" s="154"/>
      <c r="D2" s="154"/>
      <c r="E2" s="154"/>
      <c r="F2" s="147"/>
    </row>
    <row r="3" spans="1:6" ht="24" customHeight="1">
      <c r="A3" s="148"/>
      <c r="B3" s="150"/>
      <c r="C3" s="150"/>
      <c r="D3" s="150"/>
      <c r="E3" s="150"/>
      <c r="F3" s="149"/>
    </row>
    <row r="4" spans="1:6" ht="24" customHeight="1">
      <c r="A4" s="146" t="s">
        <v>187</v>
      </c>
      <c r="B4" s="154"/>
      <c r="C4" s="147"/>
      <c r="D4" s="146" t="s">
        <v>189</v>
      </c>
      <c r="E4" s="147"/>
      <c r="F4" s="8" t="s">
        <v>16</v>
      </c>
    </row>
    <row r="5" spans="1:6" ht="24" customHeight="1">
      <c r="A5" s="148"/>
      <c r="B5" s="150"/>
      <c r="C5" s="149"/>
      <c r="D5" s="148"/>
      <c r="E5" s="149"/>
      <c r="F5" s="101"/>
    </row>
    <row r="6" spans="1:6" ht="24" customHeight="1">
      <c r="A6" s="8" t="s">
        <v>17</v>
      </c>
      <c r="B6" s="8" t="s">
        <v>18</v>
      </c>
      <c r="C6" s="146" t="s">
        <v>19</v>
      </c>
      <c r="D6" s="147"/>
      <c r="E6" s="146" t="s">
        <v>186</v>
      </c>
      <c r="F6" s="147"/>
    </row>
    <row r="7" spans="1:6" ht="24" customHeight="1">
      <c r="A7" s="101"/>
      <c r="B7" s="101"/>
      <c r="C7" s="148"/>
      <c r="D7" s="149"/>
      <c r="E7" s="148"/>
      <c r="F7" s="149"/>
    </row>
    <row r="8" spans="1:6" ht="24" customHeight="1">
      <c r="A8" s="146" t="s">
        <v>20</v>
      </c>
      <c r="B8" s="154"/>
      <c r="C8" s="154"/>
      <c r="D8" s="154"/>
      <c r="E8" s="154"/>
      <c r="F8" s="147"/>
    </row>
    <row r="9" spans="1:6" ht="24" customHeight="1">
      <c r="A9" s="148"/>
      <c r="B9" s="150"/>
      <c r="C9" s="150"/>
      <c r="D9" s="150"/>
      <c r="E9" s="150"/>
      <c r="F9" s="149"/>
    </row>
    <row r="10" spans="1:6" ht="24" customHeight="1">
      <c r="A10" s="164" t="s">
        <v>188</v>
      </c>
      <c r="B10" s="165"/>
      <c r="C10" s="165"/>
      <c r="D10" s="165"/>
      <c r="E10" s="165"/>
      <c r="F10" s="166"/>
    </row>
    <row r="11" spans="1:6" ht="24" customHeight="1">
      <c r="A11" s="167"/>
      <c r="B11" s="168"/>
      <c r="C11" s="168"/>
      <c r="D11" s="168"/>
      <c r="E11" s="168"/>
      <c r="F11" s="169"/>
    </row>
    <row r="12" spans="1:6" ht="24" customHeight="1">
      <c r="A12" s="155" t="s">
        <v>21</v>
      </c>
      <c r="B12" s="156"/>
      <c r="C12" s="156"/>
      <c r="D12" s="156"/>
      <c r="E12" s="156"/>
      <c r="F12" s="157"/>
    </row>
    <row r="13" spans="1:6" ht="24" customHeight="1">
      <c r="A13" s="158" t="s">
        <v>195</v>
      </c>
      <c r="B13" s="159"/>
      <c r="C13" s="159"/>
      <c r="D13" s="159"/>
      <c r="E13" s="159"/>
      <c r="F13" s="160"/>
    </row>
    <row r="14" spans="1:6" ht="24" customHeight="1">
      <c r="A14" s="161" t="s">
        <v>78</v>
      </c>
      <c r="B14" s="162"/>
      <c r="C14" s="162"/>
      <c r="D14" s="162"/>
      <c r="E14" s="162"/>
      <c r="F14" s="163"/>
    </row>
  </sheetData>
  <sheetProtection password="C71F" sheet="1"/>
  <mergeCells count="18">
    <mergeCell ref="C7:D7"/>
    <mergeCell ref="A12:F12"/>
    <mergeCell ref="A13:F13"/>
    <mergeCell ref="A14:F14"/>
    <mergeCell ref="A8:F8"/>
    <mergeCell ref="A10:F10"/>
    <mergeCell ref="A9:F9"/>
    <mergeCell ref="A11:F11"/>
    <mergeCell ref="E6:F6"/>
    <mergeCell ref="E7:F7"/>
    <mergeCell ref="A5:C5"/>
    <mergeCell ref="A1:F1"/>
    <mergeCell ref="A2:F2"/>
    <mergeCell ref="A3:F3"/>
    <mergeCell ref="A4:C4"/>
    <mergeCell ref="D4:E4"/>
    <mergeCell ref="D5:E5"/>
    <mergeCell ref="C6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K27" sqref="K2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65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0" t="s">
        <v>36</v>
      </c>
      <c r="C36" s="66" t="s">
        <v>37</v>
      </c>
      <c r="D36" s="181" t="s">
        <v>38</v>
      </c>
      <c r="E36" s="182"/>
      <c r="F36" s="70" t="s">
        <v>81</v>
      </c>
      <c r="G36" s="26"/>
    </row>
    <row r="37" spans="1:7" ht="15" customHeight="1">
      <c r="A37" s="63"/>
      <c r="B37" s="71"/>
      <c r="C37" s="64"/>
      <c r="D37" s="179"/>
      <c r="E37" s="183"/>
      <c r="F37" s="71"/>
      <c r="G37" s="26"/>
    </row>
    <row r="38" spans="1:7" ht="15" customHeight="1">
      <c r="A38" s="63"/>
      <c r="B38" s="71"/>
      <c r="C38" s="64"/>
      <c r="D38" s="179"/>
      <c r="E38" s="183"/>
      <c r="F38" s="71"/>
      <c r="G38" s="26"/>
    </row>
    <row r="39" spans="1:7" ht="15" customHeight="1">
      <c r="A39" s="63"/>
      <c r="B39" s="71"/>
      <c r="C39" s="64"/>
      <c r="D39" s="179"/>
      <c r="E39" s="183"/>
      <c r="F39" s="71"/>
      <c r="G39" s="26"/>
    </row>
    <row r="40" spans="1:7" ht="15" customHeight="1">
      <c r="A40" s="63"/>
      <c r="B40" s="71"/>
      <c r="C40" s="64"/>
      <c r="D40" s="179"/>
      <c r="E40" s="183"/>
      <c r="F40" s="71"/>
      <c r="G40" s="26"/>
    </row>
    <row r="41" spans="1:7" ht="15" customHeight="1">
      <c r="A41" s="63"/>
      <c r="B41" s="71"/>
      <c r="C41" s="64"/>
      <c r="D41" s="179"/>
      <c r="E41" s="180"/>
      <c r="F41" s="71"/>
      <c r="G41" s="26"/>
    </row>
    <row r="42" spans="1:7" ht="15" customHeight="1">
      <c r="A42" s="63"/>
      <c r="B42" s="71"/>
      <c r="C42" s="64"/>
      <c r="D42" s="179"/>
      <c r="E42" s="180"/>
      <c r="F42" s="71"/>
      <c r="G42" s="26"/>
    </row>
    <row r="43" spans="1:7" ht="15" customHeight="1">
      <c r="A43" s="63"/>
      <c r="B43" s="71"/>
      <c r="C43" s="64"/>
      <c r="D43" s="179"/>
      <c r="E43" s="180"/>
      <c r="F43" s="71"/>
      <c r="G43" s="26"/>
    </row>
    <row r="44" spans="1:7" ht="15" customHeight="1">
      <c r="A44" s="63"/>
      <c r="B44" s="71"/>
      <c r="C44" s="64"/>
      <c r="D44" s="179"/>
      <c r="E44" s="180"/>
      <c r="F44" s="71"/>
      <c r="G44" s="26"/>
    </row>
    <row r="45" spans="1:7" ht="15" customHeight="1">
      <c r="A45" s="63"/>
      <c r="B45" s="71"/>
      <c r="C45" s="64"/>
      <c r="D45" s="179"/>
      <c r="E45" s="180"/>
      <c r="F45" s="71"/>
      <c r="G45" s="26"/>
    </row>
    <row r="46" spans="1:7" ht="15" customHeight="1">
      <c r="A46" s="63"/>
      <c r="B46" s="71"/>
      <c r="C46" s="64"/>
      <c r="D46" s="179"/>
      <c r="E46" s="180"/>
      <c r="F46" s="71"/>
      <c r="G46" s="26"/>
    </row>
    <row r="47" spans="1:7" ht="15" customHeight="1">
      <c r="A47" s="63"/>
      <c r="B47" s="71"/>
      <c r="C47" s="64"/>
      <c r="D47" s="176"/>
      <c r="E47" s="176"/>
      <c r="F47" s="71"/>
      <c r="G47" s="26"/>
    </row>
    <row r="48" spans="1:7" ht="15" customHeight="1">
      <c r="A48" s="75"/>
      <c r="B48" s="71"/>
      <c r="C48" s="64"/>
      <c r="D48" s="176"/>
      <c r="E48" s="177"/>
      <c r="F48" s="71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1"/>
      <c r="C50" s="64"/>
      <c r="D50" s="176"/>
      <c r="E50" s="177"/>
      <c r="F50" s="71"/>
      <c r="G50" s="3"/>
    </row>
    <row r="51" spans="1:7" ht="15" customHeight="1">
      <c r="A51" s="63"/>
      <c r="B51" s="71"/>
      <c r="C51" s="64"/>
      <c r="D51" s="176"/>
      <c r="E51" s="177"/>
      <c r="F51" s="71"/>
      <c r="G51" s="3"/>
    </row>
    <row r="52" spans="1:7" ht="15" customHeight="1">
      <c r="A52" s="63"/>
      <c r="B52" s="71"/>
      <c r="C52" s="64"/>
      <c r="D52" s="176" t="s">
        <v>137</v>
      </c>
      <c r="E52" s="177"/>
      <c r="F52" s="71"/>
      <c r="G52" s="23"/>
    </row>
    <row r="53" spans="1:7" ht="15" customHeight="1">
      <c r="A53" s="63"/>
      <c r="B53" s="71"/>
      <c r="C53" s="64"/>
      <c r="D53" s="176" t="s">
        <v>138</v>
      </c>
      <c r="E53" s="177"/>
      <c r="F53" s="71"/>
      <c r="G53" s="23"/>
    </row>
    <row r="54" spans="1:7" ht="15" customHeight="1">
      <c r="A54" s="63"/>
      <c r="B54" s="71"/>
      <c r="C54" s="64"/>
      <c r="D54" s="176"/>
      <c r="E54" s="176"/>
      <c r="F54" s="71"/>
      <c r="G54" s="23"/>
    </row>
    <row r="55" spans="1:7" ht="15" customHeight="1">
      <c r="A55" s="63"/>
      <c r="B55" s="71"/>
      <c r="C55" s="64"/>
      <c r="D55" s="178"/>
      <c r="E55" s="178"/>
      <c r="F55" s="71"/>
      <c r="G55" s="23"/>
    </row>
    <row r="56" spans="1:7" ht="15" customHeight="1">
      <c r="A56" s="63"/>
      <c r="B56" s="71"/>
      <c r="C56" s="64"/>
      <c r="D56" s="176"/>
      <c r="E56" s="176"/>
      <c r="F56" s="71"/>
      <c r="G56" s="23"/>
    </row>
    <row r="57" spans="1:7" ht="15" customHeight="1">
      <c r="A57" s="63"/>
      <c r="B57" s="71"/>
      <c r="C57" s="64"/>
      <c r="D57" s="176"/>
      <c r="E57" s="176"/>
      <c r="F57" s="71"/>
      <c r="G57" s="23"/>
    </row>
    <row r="58" spans="1:7" ht="15" customHeight="1">
      <c r="A58" s="63"/>
      <c r="B58" s="71"/>
      <c r="C58" s="64"/>
      <c r="D58" s="176"/>
      <c r="E58" s="176"/>
      <c r="F58" s="71"/>
      <c r="G58" s="23"/>
    </row>
    <row r="59" spans="1:7" ht="15" customHeight="1">
      <c r="A59" s="63"/>
      <c r="B59" s="71"/>
      <c r="C59" s="64"/>
      <c r="D59" s="176"/>
      <c r="E59" s="176"/>
      <c r="F59" s="71"/>
      <c r="G59" s="23"/>
    </row>
    <row r="60" spans="1:7" ht="15" customHeight="1">
      <c r="A60" s="63"/>
      <c r="B60" s="71"/>
      <c r="C60" s="64"/>
      <c r="D60" s="176"/>
      <c r="E60" s="176"/>
      <c r="F60" s="71"/>
      <c r="G60" s="23"/>
    </row>
    <row r="61" spans="1:7" ht="15" customHeight="1">
      <c r="A61" s="75"/>
      <c r="B61" s="71"/>
      <c r="C61" s="64"/>
      <c r="D61" s="176"/>
      <c r="E61" s="177"/>
      <c r="F61" s="71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1"/>
      <c r="C63" s="64"/>
      <c r="D63" s="176"/>
      <c r="E63" s="177"/>
      <c r="F63" s="71"/>
      <c r="G63" s="23"/>
    </row>
    <row r="64" spans="1:7" ht="15" customHeight="1">
      <c r="A64" s="63"/>
      <c r="B64" s="71"/>
      <c r="C64" s="64"/>
      <c r="D64" s="176"/>
      <c r="E64" s="177"/>
      <c r="F64" s="71"/>
      <c r="G64" s="23"/>
    </row>
    <row r="65" spans="1:7" ht="15" customHeight="1">
      <c r="A65" s="63"/>
      <c r="B65" s="71"/>
      <c r="C65" s="64"/>
      <c r="D65" s="176"/>
      <c r="E65" s="177"/>
      <c r="F65" s="71"/>
      <c r="G65" s="23"/>
    </row>
    <row r="66" spans="1:7" ht="15" customHeight="1">
      <c r="A66" s="63"/>
      <c r="B66" s="71"/>
      <c r="C66" s="64"/>
      <c r="D66" s="176"/>
      <c r="E66" s="177"/>
      <c r="F66" s="71"/>
      <c r="G66" s="23"/>
    </row>
    <row r="67" spans="1:7" ht="15" customHeight="1">
      <c r="A67" s="63"/>
      <c r="B67" s="71"/>
      <c r="C67" s="64"/>
      <c r="D67" s="176"/>
      <c r="E67" s="176"/>
      <c r="F67" s="71"/>
      <c r="G67" s="23"/>
    </row>
    <row r="68" spans="1:7" ht="15" customHeight="1">
      <c r="A68" s="63"/>
      <c r="B68" s="71"/>
      <c r="C68" s="64"/>
      <c r="D68" s="178"/>
      <c r="E68" s="178"/>
      <c r="F68" s="71"/>
      <c r="G68" s="23"/>
    </row>
    <row r="69" spans="1:7" ht="15" customHeight="1">
      <c r="A69" s="63"/>
      <c r="B69" s="71"/>
      <c r="C69" s="64"/>
      <c r="D69" s="176"/>
      <c r="E69" s="176"/>
      <c r="F69" s="71"/>
      <c r="G69" s="23"/>
    </row>
    <row r="70" spans="1:7" ht="15" customHeight="1">
      <c r="A70" s="63"/>
      <c r="B70" s="71"/>
      <c r="C70" s="64"/>
      <c r="D70" s="176"/>
      <c r="E70" s="176"/>
      <c r="F70" s="71"/>
      <c r="G70" s="23"/>
    </row>
    <row r="71" spans="1:7" ht="15" customHeight="1">
      <c r="A71" s="63"/>
      <c r="B71" s="71"/>
      <c r="C71" s="64"/>
      <c r="D71" s="176"/>
      <c r="E71" s="176"/>
      <c r="F71" s="71"/>
      <c r="G71" s="23"/>
    </row>
    <row r="72" spans="1:7" ht="15" customHeight="1">
      <c r="A72" s="63"/>
      <c r="B72" s="71"/>
      <c r="C72" s="64"/>
      <c r="D72" s="176"/>
      <c r="E72" s="176"/>
      <c r="F72" s="71"/>
      <c r="G72" s="23"/>
    </row>
    <row r="73" spans="1:7" ht="15" customHeight="1">
      <c r="A73" s="63"/>
      <c r="B73" s="71"/>
      <c r="C73" s="64"/>
      <c r="D73" s="176"/>
      <c r="E73" s="176"/>
      <c r="F73" s="71"/>
      <c r="G73" s="23"/>
    </row>
    <row r="74" spans="1:7" ht="15" customHeight="1">
      <c r="A74" s="75"/>
      <c r="B74" s="71"/>
      <c r="C74" s="64"/>
      <c r="D74" s="176"/>
      <c r="E74" s="177"/>
      <c r="F74" s="71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1"/>
      <c r="C76" s="64"/>
      <c r="D76" s="176"/>
      <c r="E76" s="177"/>
      <c r="F76" s="71"/>
      <c r="G76" s="23"/>
    </row>
    <row r="77" spans="1:7" ht="15" customHeight="1">
      <c r="A77" s="63"/>
      <c r="B77" s="71"/>
      <c r="C77" s="64"/>
      <c r="D77" s="176"/>
      <c r="E77" s="177"/>
      <c r="F77" s="71"/>
      <c r="G77" s="23"/>
    </row>
    <row r="78" spans="1:7" ht="15" customHeight="1">
      <c r="A78" s="63"/>
      <c r="B78" s="71"/>
      <c r="C78" s="64"/>
      <c r="D78" s="176"/>
      <c r="E78" s="177"/>
      <c r="F78" s="71"/>
      <c r="G78" s="23"/>
    </row>
    <row r="79" spans="1:7" ht="15" customHeight="1">
      <c r="A79" s="63"/>
      <c r="B79" s="71"/>
      <c r="C79" s="64"/>
      <c r="D79" s="176"/>
      <c r="E79" s="177"/>
      <c r="F79" s="71"/>
      <c r="G79" s="23"/>
    </row>
    <row r="80" spans="1:7" ht="15" customHeight="1">
      <c r="A80" s="63"/>
      <c r="B80" s="71"/>
      <c r="C80" s="64"/>
      <c r="D80" s="176"/>
      <c r="E80" s="176"/>
      <c r="F80" s="71"/>
      <c r="G80" s="23"/>
    </row>
    <row r="81" spans="1:7" ht="15" customHeight="1">
      <c r="A81" s="63"/>
      <c r="B81" s="71"/>
      <c r="C81" s="64"/>
      <c r="D81" s="178"/>
      <c r="E81" s="178"/>
      <c r="F81" s="71"/>
      <c r="G81" s="23"/>
    </row>
    <row r="82" spans="1:7" ht="15" customHeight="1">
      <c r="A82" s="63"/>
      <c r="B82" s="71"/>
      <c r="C82" s="64"/>
      <c r="D82" s="176"/>
      <c r="E82" s="176"/>
      <c r="F82" s="71"/>
      <c r="G82" s="23"/>
    </row>
    <row r="83" spans="1:7" ht="15" customHeight="1">
      <c r="A83" s="63"/>
      <c r="B83" s="71"/>
      <c r="C83" s="64"/>
      <c r="D83" s="176"/>
      <c r="E83" s="176"/>
      <c r="F83" s="71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D75:E75"/>
    <mergeCell ref="D58:E58"/>
    <mergeCell ref="D59:E59"/>
    <mergeCell ref="D60:E60"/>
    <mergeCell ref="D61:E61"/>
    <mergeCell ref="D62:E62"/>
    <mergeCell ref="D54:E54"/>
    <mergeCell ref="D84:E84"/>
    <mergeCell ref="D80:E80"/>
    <mergeCell ref="D81:E81"/>
    <mergeCell ref="D82:E82"/>
    <mergeCell ref="D83:E83"/>
    <mergeCell ref="D79:E79"/>
    <mergeCell ref="D48:E48"/>
    <mergeCell ref="D49:E49"/>
    <mergeCell ref="D46:E46"/>
    <mergeCell ref="D77:E77"/>
    <mergeCell ref="D78:E78"/>
    <mergeCell ref="D76:E76"/>
    <mergeCell ref="D55:E55"/>
    <mergeCell ref="D56:E56"/>
    <mergeCell ref="D57:E57"/>
    <mergeCell ref="D63:E63"/>
    <mergeCell ref="G4:G10"/>
    <mergeCell ref="A4:F4"/>
    <mergeCell ref="D41:E41"/>
    <mergeCell ref="D43:E43"/>
    <mergeCell ref="B5:C5"/>
    <mergeCell ref="B6:C6"/>
    <mergeCell ref="B7:C7"/>
    <mergeCell ref="B8:E8"/>
    <mergeCell ref="A11:E11"/>
    <mergeCell ref="A9:E9"/>
    <mergeCell ref="A10:E10"/>
    <mergeCell ref="A5:A8"/>
    <mergeCell ref="A22:E22"/>
    <mergeCell ref="A12:E12"/>
    <mergeCell ref="A13:E13"/>
    <mergeCell ref="B17:E17"/>
    <mergeCell ref="A21:E21"/>
    <mergeCell ref="A14:F14"/>
    <mergeCell ref="A31:G31"/>
    <mergeCell ref="A30:G30"/>
    <mergeCell ref="B18:E18"/>
    <mergeCell ref="B19:E19"/>
    <mergeCell ref="B20:E20"/>
    <mergeCell ref="A23:F23"/>
    <mergeCell ref="A17:A20"/>
    <mergeCell ref="G16:G22"/>
    <mergeCell ref="G24:G29"/>
    <mergeCell ref="A16:F16"/>
    <mergeCell ref="A32:E32"/>
    <mergeCell ref="F32:G32"/>
    <mergeCell ref="A33:E33"/>
    <mergeCell ref="A34:E34"/>
    <mergeCell ref="D39:E39"/>
    <mergeCell ref="D40:E40"/>
    <mergeCell ref="A35:G35"/>
    <mergeCell ref="D45:E45"/>
    <mergeCell ref="D36:E36"/>
    <mergeCell ref="D44:E44"/>
    <mergeCell ref="D37:E37"/>
    <mergeCell ref="D38:E38"/>
    <mergeCell ref="D47:E47"/>
    <mergeCell ref="D42:E42"/>
    <mergeCell ref="D50:E50"/>
    <mergeCell ref="D73:E73"/>
    <mergeCell ref="D74:E74"/>
    <mergeCell ref="D51:E51"/>
    <mergeCell ref="D52:E52"/>
    <mergeCell ref="D53:E53"/>
    <mergeCell ref="D68:E68"/>
    <mergeCell ref="D72:E72"/>
    <mergeCell ref="D69:E69"/>
    <mergeCell ref="D70:E70"/>
    <mergeCell ref="A27:E27"/>
    <mergeCell ref="A29:F29"/>
    <mergeCell ref="D71:E71"/>
    <mergeCell ref="A24:E24"/>
    <mergeCell ref="A25:E25"/>
    <mergeCell ref="A26:E26"/>
    <mergeCell ref="D64:E64"/>
    <mergeCell ref="D65:E65"/>
    <mergeCell ref="D66:E66"/>
    <mergeCell ref="D67:E67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4">
      <selection activeCell="K27" sqref="K2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66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B6" sqref="B6:C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67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68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69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70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9.140625" style="0" hidden="1" customWidth="1"/>
  </cols>
  <sheetData>
    <row r="1" spans="1:7" ht="19.5" customHeight="1">
      <c r="A1" s="219" t="s">
        <v>71</v>
      </c>
      <c r="B1" s="220"/>
      <c r="C1" s="220"/>
      <c r="D1" s="220"/>
      <c r="E1" s="220"/>
      <c r="F1" s="221"/>
      <c r="G1" s="23"/>
    </row>
    <row r="2" spans="1:7" ht="15" customHeight="1">
      <c r="A2" s="222" t="s">
        <v>136</v>
      </c>
      <c r="B2" s="222"/>
      <c r="C2" s="222"/>
      <c r="D2" s="222"/>
      <c r="E2" s="222"/>
      <c r="F2" s="72"/>
      <c r="G2" s="23"/>
    </row>
    <row r="3" spans="1:7" ht="15" customHeight="1">
      <c r="A3" s="223" t="s">
        <v>135</v>
      </c>
      <c r="B3" s="224"/>
      <c r="C3" s="224"/>
      <c r="D3" s="224"/>
      <c r="E3" s="224"/>
      <c r="F3" s="225"/>
      <c r="G3" s="23"/>
    </row>
    <row r="4" spans="1:7" ht="24.75" customHeight="1">
      <c r="A4" s="204" t="s">
        <v>87</v>
      </c>
      <c r="B4" s="205"/>
      <c r="C4" s="205"/>
      <c r="D4" s="205"/>
      <c r="E4" s="205"/>
      <c r="F4" s="206"/>
      <c r="G4" s="202"/>
    </row>
    <row r="5" spans="1:7" ht="24.75" customHeight="1">
      <c r="A5" s="201" t="s">
        <v>29</v>
      </c>
      <c r="B5" s="216"/>
      <c r="C5" s="217"/>
      <c r="D5" s="67" t="s">
        <v>140</v>
      </c>
      <c r="E5" s="67" t="s">
        <v>141</v>
      </c>
      <c r="F5" s="67" t="s">
        <v>22</v>
      </c>
      <c r="G5" s="202"/>
    </row>
    <row r="6" spans="1:7" ht="24.75" customHeight="1">
      <c r="A6" s="201"/>
      <c r="B6" s="170" t="s">
        <v>23</v>
      </c>
      <c r="C6" s="172"/>
      <c r="D6" s="59"/>
      <c r="E6" s="59"/>
      <c r="F6" s="68">
        <f>D6+E6</f>
        <v>0</v>
      </c>
      <c r="G6" s="202"/>
    </row>
    <row r="7" spans="1:7" ht="24.75" customHeight="1">
      <c r="A7" s="201"/>
      <c r="B7" s="170" t="s">
        <v>24</v>
      </c>
      <c r="C7" s="172"/>
      <c r="D7" s="59"/>
      <c r="E7" s="59"/>
      <c r="F7" s="68">
        <f>D7+E7</f>
        <v>0</v>
      </c>
      <c r="G7" s="202"/>
    </row>
    <row r="8" spans="1:7" ht="24.75" customHeight="1">
      <c r="A8" s="201"/>
      <c r="B8" s="170" t="s">
        <v>25</v>
      </c>
      <c r="C8" s="171"/>
      <c r="D8" s="171"/>
      <c r="E8" s="172"/>
      <c r="F8" s="68">
        <f>F6+F7</f>
        <v>0</v>
      </c>
      <c r="G8" s="202"/>
    </row>
    <row r="9" spans="1:7" ht="24.75" customHeight="1">
      <c r="A9" s="170" t="s">
        <v>30</v>
      </c>
      <c r="B9" s="171"/>
      <c r="C9" s="171"/>
      <c r="D9" s="171"/>
      <c r="E9" s="172"/>
      <c r="F9" s="59"/>
      <c r="G9" s="202"/>
    </row>
    <row r="10" spans="1:7" ht="24.75" customHeight="1">
      <c r="A10" s="207" t="s">
        <v>89</v>
      </c>
      <c r="B10" s="208"/>
      <c r="C10" s="208"/>
      <c r="D10" s="208"/>
      <c r="E10" s="209"/>
      <c r="F10" s="68">
        <f>F8+F9</f>
        <v>0</v>
      </c>
      <c r="G10" s="202"/>
    </row>
    <row r="11" spans="1:7" ht="24.75" customHeight="1">
      <c r="A11" s="210" t="s">
        <v>118</v>
      </c>
      <c r="B11" s="210"/>
      <c r="C11" s="210"/>
      <c r="D11" s="210"/>
      <c r="E11" s="210"/>
      <c r="F11" s="59"/>
      <c r="G11" s="23"/>
    </row>
    <row r="12" spans="1:7" ht="24.75" customHeight="1">
      <c r="A12" s="210" t="s">
        <v>119</v>
      </c>
      <c r="B12" s="210"/>
      <c r="C12" s="210"/>
      <c r="D12" s="210"/>
      <c r="E12" s="210"/>
      <c r="F12" s="59"/>
      <c r="G12" s="23"/>
    </row>
    <row r="13" spans="1:7" ht="24.75" customHeight="1">
      <c r="A13" s="211" t="s">
        <v>122</v>
      </c>
      <c r="B13" s="212"/>
      <c r="C13" s="212"/>
      <c r="D13" s="212"/>
      <c r="E13" s="213"/>
      <c r="F13" s="59"/>
      <c r="G13" s="23"/>
    </row>
    <row r="14" spans="1:7" s="1" customFormat="1" ht="10.5" customHeight="1">
      <c r="A14" s="215"/>
      <c r="B14" s="215"/>
      <c r="C14" s="215"/>
      <c r="D14" s="215"/>
      <c r="E14" s="215"/>
      <c r="F14" s="215"/>
      <c r="G14" s="24"/>
    </row>
    <row r="15" spans="1:7" s="1" customFormat="1" ht="12.75" customHeight="1" hidden="1">
      <c r="A15" s="24"/>
      <c r="B15" s="24"/>
      <c r="C15" s="24"/>
      <c r="D15" s="24"/>
      <c r="E15" s="24"/>
      <c r="F15" s="24"/>
      <c r="G15" s="24"/>
    </row>
    <row r="16" spans="1:7" ht="24.75" customHeight="1">
      <c r="A16" s="204" t="s">
        <v>88</v>
      </c>
      <c r="B16" s="205"/>
      <c r="C16" s="205"/>
      <c r="D16" s="205"/>
      <c r="E16" s="205"/>
      <c r="F16" s="206"/>
      <c r="G16" s="202"/>
    </row>
    <row r="17" spans="1:7" ht="24.75" customHeight="1">
      <c r="A17" s="201" t="s">
        <v>31</v>
      </c>
      <c r="B17" s="214" t="s">
        <v>33</v>
      </c>
      <c r="C17" s="214"/>
      <c r="D17" s="214"/>
      <c r="E17" s="214"/>
      <c r="F17" s="67" t="s">
        <v>22</v>
      </c>
      <c r="G17" s="202"/>
    </row>
    <row r="18" spans="1:7" ht="24.75" customHeight="1">
      <c r="A18" s="201"/>
      <c r="B18" s="199" t="s">
        <v>26</v>
      </c>
      <c r="C18" s="199"/>
      <c r="D18" s="199"/>
      <c r="E18" s="199"/>
      <c r="F18" s="60"/>
      <c r="G18" s="202"/>
    </row>
    <row r="19" spans="1:7" ht="24.75" customHeight="1">
      <c r="A19" s="201"/>
      <c r="B19" s="199" t="s">
        <v>27</v>
      </c>
      <c r="C19" s="199"/>
      <c r="D19" s="199"/>
      <c r="E19" s="199"/>
      <c r="F19" s="60"/>
      <c r="G19" s="202"/>
    </row>
    <row r="20" spans="1:7" ht="24.75" customHeight="1">
      <c r="A20" s="201"/>
      <c r="B20" s="199" t="s">
        <v>22</v>
      </c>
      <c r="C20" s="199"/>
      <c r="D20" s="199"/>
      <c r="E20" s="199"/>
      <c r="F20" s="69">
        <f>F18+F19</f>
        <v>0</v>
      </c>
      <c r="G20" s="202"/>
    </row>
    <row r="21" spans="1:7" ht="24.75" customHeight="1">
      <c r="A21" s="170" t="s">
        <v>32</v>
      </c>
      <c r="B21" s="171"/>
      <c r="C21" s="171"/>
      <c r="D21" s="171"/>
      <c r="E21" s="172"/>
      <c r="F21" s="60"/>
      <c r="G21" s="202"/>
    </row>
    <row r="22" spans="1:7" ht="24.75" customHeight="1">
      <c r="A22" s="199" t="s">
        <v>28</v>
      </c>
      <c r="B22" s="199"/>
      <c r="C22" s="199"/>
      <c r="D22" s="199"/>
      <c r="E22" s="199"/>
      <c r="F22" s="69">
        <f>F20+F21</f>
        <v>0</v>
      </c>
      <c r="G22" s="202"/>
    </row>
    <row r="23" spans="1:7" ht="10.5" customHeight="1">
      <c r="A23" s="200"/>
      <c r="B23" s="200"/>
      <c r="C23" s="200"/>
      <c r="D23" s="200"/>
      <c r="E23" s="200"/>
      <c r="F23" s="200"/>
      <c r="G23" s="23"/>
    </row>
    <row r="24" spans="1:7" ht="24.75" customHeight="1">
      <c r="A24" s="170" t="s">
        <v>120</v>
      </c>
      <c r="B24" s="171"/>
      <c r="C24" s="171"/>
      <c r="D24" s="171"/>
      <c r="E24" s="172"/>
      <c r="F24" s="59"/>
      <c r="G24" s="203"/>
    </row>
    <row r="25" spans="1:7" ht="24.75" customHeight="1">
      <c r="A25" s="170" t="s">
        <v>121</v>
      </c>
      <c r="B25" s="171"/>
      <c r="C25" s="171"/>
      <c r="D25" s="171"/>
      <c r="E25" s="172"/>
      <c r="F25" s="61"/>
      <c r="G25" s="203"/>
    </row>
    <row r="26" spans="1:7" ht="24.75" customHeight="1">
      <c r="A26" s="170" t="s">
        <v>124</v>
      </c>
      <c r="B26" s="171"/>
      <c r="C26" s="171"/>
      <c r="D26" s="171"/>
      <c r="E26" s="172"/>
      <c r="F26" s="61"/>
      <c r="G26" s="203"/>
    </row>
    <row r="27" spans="1:7" ht="24.75" customHeight="1">
      <c r="A27" s="170" t="s">
        <v>123</v>
      </c>
      <c r="B27" s="171"/>
      <c r="C27" s="171"/>
      <c r="D27" s="171"/>
      <c r="E27" s="172"/>
      <c r="F27" s="61"/>
      <c r="G27" s="203"/>
    </row>
    <row r="28" spans="1:7" ht="1.5" customHeight="1">
      <c r="A28" s="20"/>
      <c r="B28" s="21"/>
      <c r="C28" s="21"/>
      <c r="D28" s="21"/>
      <c r="E28" s="22"/>
      <c r="F28" s="25"/>
      <c r="G28" s="203"/>
    </row>
    <row r="29" spans="1:7" ht="1.5" customHeight="1">
      <c r="A29" s="173"/>
      <c r="B29" s="174"/>
      <c r="C29" s="174"/>
      <c r="D29" s="174"/>
      <c r="E29" s="174"/>
      <c r="F29" s="175"/>
      <c r="G29" s="203"/>
    </row>
    <row r="30" spans="1:7" ht="10.5" customHeight="1">
      <c r="A30" s="198"/>
      <c r="B30" s="198"/>
      <c r="C30" s="198"/>
      <c r="D30" s="198"/>
      <c r="E30" s="198"/>
      <c r="F30" s="198"/>
      <c r="G30" s="198"/>
    </row>
    <row r="31" spans="1:7" ht="24.75" customHeight="1">
      <c r="A31" s="195" t="s">
        <v>139</v>
      </c>
      <c r="B31" s="196"/>
      <c r="C31" s="196"/>
      <c r="D31" s="196"/>
      <c r="E31" s="196"/>
      <c r="F31" s="196"/>
      <c r="G31" s="197"/>
    </row>
    <row r="32" spans="1:7" ht="15" customHeight="1">
      <c r="A32" s="184"/>
      <c r="B32" s="185"/>
      <c r="C32" s="185"/>
      <c r="D32" s="185"/>
      <c r="E32" s="186"/>
      <c r="F32" s="187" t="s">
        <v>39</v>
      </c>
      <c r="G32" s="188"/>
    </row>
    <row r="33" spans="1:7" ht="15" customHeight="1">
      <c r="A33" s="189" t="s">
        <v>34</v>
      </c>
      <c r="B33" s="190"/>
      <c r="C33" s="190"/>
      <c r="D33" s="190"/>
      <c r="E33" s="191"/>
      <c r="F33" s="62"/>
      <c r="G33" s="7"/>
    </row>
    <row r="34" spans="1:7" ht="15" customHeight="1">
      <c r="A34" s="189" t="s">
        <v>35</v>
      </c>
      <c r="B34" s="190"/>
      <c r="C34" s="190"/>
      <c r="D34" s="190"/>
      <c r="E34" s="191"/>
      <c r="F34" s="62"/>
      <c r="G34" s="7"/>
    </row>
    <row r="35" spans="1:7" ht="15" customHeight="1">
      <c r="A35" s="192"/>
      <c r="B35" s="193"/>
      <c r="C35" s="193"/>
      <c r="D35" s="193"/>
      <c r="E35" s="193"/>
      <c r="F35" s="193"/>
      <c r="G35" s="194"/>
    </row>
    <row r="36" spans="1:7" ht="25.5">
      <c r="A36" s="65" t="s">
        <v>80</v>
      </c>
      <c r="B36" s="73" t="s">
        <v>36</v>
      </c>
      <c r="C36" s="66" t="s">
        <v>37</v>
      </c>
      <c r="D36" s="181" t="s">
        <v>38</v>
      </c>
      <c r="E36" s="182"/>
      <c r="F36" s="73" t="s">
        <v>81</v>
      </c>
      <c r="G36" s="26"/>
    </row>
    <row r="37" spans="1:7" ht="15" customHeight="1">
      <c r="A37" s="63"/>
      <c r="B37" s="74"/>
      <c r="C37" s="64"/>
      <c r="D37" s="179"/>
      <c r="E37" s="183"/>
      <c r="F37" s="74"/>
      <c r="G37" s="26"/>
    </row>
    <row r="38" spans="1:7" ht="15" customHeight="1">
      <c r="A38" s="63"/>
      <c r="B38" s="74"/>
      <c r="C38" s="64"/>
      <c r="D38" s="179"/>
      <c r="E38" s="183"/>
      <c r="F38" s="74"/>
      <c r="G38" s="26"/>
    </row>
    <row r="39" spans="1:7" ht="15" customHeight="1">
      <c r="A39" s="63"/>
      <c r="B39" s="74"/>
      <c r="C39" s="64"/>
      <c r="D39" s="179"/>
      <c r="E39" s="183"/>
      <c r="F39" s="74"/>
      <c r="G39" s="26"/>
    </row>
    <row r="40" spans="1:7" ht="15" customHeight="1">
      <c r="A40" s="63"/>
      <c r="B40" s="74"/>
      <c r="C40" s="64"/>
      <c r="D40" s="179"/>
      <c r="E40" s="183"/>
      <c r="F40" s="74"/>
      <c r="G40" s="26"/>
    </row>
    <row r="41" spans="1:7" ht="15" customHeight="1">
      <c r="A41" s="63"/>
      <c r="B41" s="74"/>
      <c r="C41" s="64"/>
      <c r="D41" s="179"/>
      <c r="E41" s="180"/>
      <c r="F41" s="74"/>
      <c r="G41" s="26"/>
    </row>
    <row r="42" spans="1:7" ht="15" customHeight="1">
      <c r="A42" s="63"/>
      <c r="B42" s="74"/>
      <c r="C42" s="64"/>
      <c r="D42" s="179"/>
      <c r="E42" s="180"/>
      <c r="F42" s="74"/>
      <c r="G42" s="26"/>
    </row>
    <row r="43" spans="1:7" ht="15" customHeight="1">
      <c r="A43" s="63"/>
      <c r="B43" s="74"/>
      <c r="C43" s="64"/>
      <c r="D43" s="179"/>
      <c r="E43" s="180"/>
      <c r="F43" s="74"/>
      <c r="G43" s="26"/>
    </row>
    <row r="44" spans="1:7" ht="15" customHeight="1">
      <c r="A44" s="63"/>
      <c r="B44" s="74"/>
      <c r="C44" s="64"/>
      <c r="D44" s="179"/>
      <c r="E44" s="180"/>
      <c r="F44" s="74"/>
      <c r="G44" s="26"/>
    </row>
    <row r="45" spans="1:7" ht="15" customHeight="1">
      <c r="A45" s="63"/>
      <c r="B45" s="74"/>
      <c r="C45" s="64"/>
      <c r="D45" s="179"/>
      <c r="E45" s="180"/>
      <c r="F45" s="74"/>
      <c r="G45" s="26"/>
    </row>
    <row r="46" spans="1:7" ht="15" customHeight="1">
      <c r="A46" s="63"/>
      <c r="B46" s="74"/>
      <c r="C46" s="64"/>
      <c r="D46" s="179"/>
      <c r="E46" s="180"/>
      <c r="F46" s="74"/>
      <c r="G46" s="26"/>
    </row>
    <row r="47" spans="1:7" ht="15" customHeight="1">
      <c r="A47" s="63"/>
      <c r="B47" s="74"/>
      <c r="C47" s="64"/>
      <c r="D47" s="176"/>
      <c r="E47" s="176"/>
      <c r="F47" s="74"/>
      <c r="G47" s="26"/>
    </row>
    <row r="48" spans="1:7" ht="15" customHeight="1">
      <c r="A48" s="75"/>
      <c r="B48" s="74"/>
      <c r="C48" s="64"/>
      <c r="D48" s="176"/>
      <c r="E48" s="177"/>
      <c r="F48" s="74"/>
      <c r="G48" s="26"/>
    </row>
    <row r="49" spans="1:7" ht="15" customHeight="1">
      <c r="A49" s="76"/>
      <c r="B49" s="77"/>
      <c r="C49" s="78"/>
      <c r="D49" s="177"/>
      <c r="E49" s="177"/>
      <c r="F49" s="77"/>
      <c r="G49" s="2"/>
    </row>
    <row r="50" spans="1:7" ht="15" customHeight="1">
      <c r="A50" s="63"/>
      <c r="B50" s="74"/>
      <c r="C50" s="64"/>
      <c r="D50" s="176"/>
      <c r="E50" s="177"/>
      <c r="F50" s="74"/>
      <c r="G50" s="3"/>
    </row>
    <row r="51" spans="1:7" ht="15" customHeight="1">
      <c r="A51" s="63"/>
      <c r="B51" s="74"/>
      <c r="C51" s="64"/>
      <c r="D51" s="176"/>
      <c r="E51" s="177"/>
      <c r="F51" s="74"/>
      <c r="G51" s="3"/>
    </row>
    <row r="52" spans="1:7" ht="15" customHeight="1">
      <c r="A52" s="63"/>
      <c r="B52" s="74"/>
      <c r="C52" s="64"/>
      <c r="D52" s="176" t="s">
        <v>137</v>
      </c>
      <c r="E52" s="177"/>
      <c r="F52" s="74"/>
      <c r="G52" s="23"/>
    </row>
    <row r="53" spans="1:7" ht="15" customHeight="1">
      <c r="A53" s="63"/>
      <c r="B53" s="74"/>
      <c r="C53" s="64"/>
      <c r="D53" s="176" t="s">
        <v>138</v>
      </c>
      <c r="E53" s="177"/>
      <c r="F53" s="74"/>
      <c r="G53" s="23"/>
    </row>
    <row r="54" spans="1:7" ht="15" customHeight="1">
      <c r="A54" s="63"/>
      <c r="B54" s="74"/>
      <c r="C54" s="64"/>
      <c r="D54" s="176"/>
      <c r="E54" s="176"/>
      <c r="F54" s="74"/>
      <c r="G54" s="23"/>
    </row>
    <row r="55" spans="1:7" ht="15" customHeight="1">
      <c r="A55" s="63"/>
      <c r="B55" s="74"/>
      <c r="C55" s="64"/>
      <c r="D55" s="178"/>
      <c r="E55" s="178"/>
      <c r="F55" s="74"/>
      <c r="G55" s="23"/>
    </row>
    <row r="56" spans="1:7" ht="15" customHeight="1">
      <c r="A56" s="63"/>
      <c r="B56" s="74"/>
      <c r="C56" s="64"/>
      <c r="D56" s="176"/>
      <c r="E56" s="176"/>
      <c r="F56" s="74"/>
      <c r="G56" s="23"/>
    </row>
    <row r="57" spans="1:7" ht="15" customHeight="1">
      <c r="A57" s="63"/>
      <c r="B57" s="74"/>
      <c r="C57" s="64"/>
      <c r="D57" s="176"/>
      <c r="E57" s="176"/>
      <c r="F57" s="74"/>
      <c r="G57" s="23"/>
    </row>
    <row r="58" spans="1:7" ht="15" customHeight="1">
      <c r="A58" s="63"/>
      <c r="B58" s="74"/>
      <c r="C58" s="64"/>
      <c r="D58" s="176"/>
      <c r="E58" s="176"/>
      <c r="F58" s="74"/>
      <c r="G58" s="23"/>
    </row>
    <row r="59" spans="1:7" ht="15" customHeight="1">
      <c r="A59" s="63"/>
      <c r="B59" s="74"/>
      <c r="C59" s="64"/>
      <c r="D59" s="176"/>
      <c r="E59" s="176"/>
      <c r="F59" s="74"/>
      <c r="G59" s="23"/>
    </row>
    <row r="60" spans="1:7" ht="15" customHeight="1">
      <c r="A60" s="63"/>
      <c r="B60" s="74"/>
      <c r="C60" s="64"/>
      <c r="D60" s="176"/>
      <c r="E60" s="176"/>
      <c r="F60" s="74"/>
      <c r="G60" s="23"/>
    </row>
    <row r="61" spans="1:7" ht="15" customHeight="1">
      <c r="A61" s="75"/>
      <c r="B61" s="74"/>
      <c r="C61" s="64"/>
      <c r="D61" s="176"/>
      <c r="E61" s="177"/>
      <c r="F61" s="74"/>
      <c r="G61" s="23"/>
    </row>
    <row r="62" spans="1:7" ht="15" customHeight="1">
      <c r="A62" s="76"/>
      <c r="B62" s="77"/>
      <c r="C62" s="78"/>
      <c r="D62" s="177"/>
      <c r="E62" s="177"/>
      <c r="F62" s="77"/>
      <c r="G62" s="23"/>
    </row>
    <row r="63" spans="1:7" ht="15" customHeight="1">
      <c r="A63" s="63"/>
      <c r="B63" s="74"/>
      <c r="C63" s="64"/>
      <c r="D63" s="176"/>
      <c r="E63" s="177"/>
      <c r="F63" s="74"/>
      <c r="G63" s="23"/>
    </row>
    <row r="64" spans="1:7" ht="15" customHeight="1">
      <c r="A64" s="63"/>
      <c r="B64" s="74"/>
      <c r="C64" s="64"/>
      <c r="D64" s="176"/>
      <c r="E64" s="177"/>
      <c r="F64" s="74"/>
      <c r="G64" s="23"/>
    </row>
    <row r="65" spans="1:7" ht="15" customHeight="1">
      <c r="A65" s="63"/>
      <c r="B65" s="74"/>
      <c r="C65" s="64"/>
      <c r="D65" s="176"/>
      <c r="E65" s="177"/>
      <c r="F65" s="74"/>
      <c r="G65" s="23"/>
    </row>
    <row r="66" spans="1:7" ht="15" customHeight="1">
      <c r="A66" s="63"/>
      <c r="B66" s="74"/>
      <c r="C66" s="64"/>
      <c r="D66" s="176"/>
      <c r="E66" s="177"/>
      <c r="F66" s="74"/>
      <c r="G66" s="23"/>
    </row>
    <row r="67" spans="1:7" ht="15" customHeight="1">
      <c r="A67" s="63"/>
      <c r="B67" s="74"/>
      <c r="C67" s="64"/>
      <c r="D67" s="176"/>
      <c r="E67" s="176"/>
      <c r="F67" s="74"/>
      <c r="G67" s="23"/>
    </row>
    <row r="68" spans="1:7" ht="15" customHeight="1">
      <c r="A68" s="63"/>
      <c r="B68" s="74"/>
      <c r="C68" s="64"/>
      <c r="D68" s="178"/>
      <c r="E68" s="178"/>
      <c r="F68" s="74"/>
      <c r="G68" s="23"/>
    </row>
    <row r="69" spans="1:7" ht="15" customHeight="1">
      <c r="A69" s="63"/>
      <c r="B69" s="74"/>
      <c r="C69" s="64"/>
      <c r="D69" s="176"/>
      <c r="E69" s="176"/>
      <c r="F69" s="74"/>
      <c r="G69" s="23"/>
    </row>
    <row r="70" spans="1:7" ht="15" customHeight="1">
      <c r="A70" s="63"/>
      <c r="B70" s="74"/>
      <c r="C70" s="64"/>
      <c r="D70" s="176"/>
      <c r="E70" s="176"/>
      <c r="F70" s="74"/>
      <c r="G70" s="23"/>
    </row>
    <row r="71" spans="1:7" ht="15" customHeight="1">
      <c r="A71" s="63"/>
      <c r="B71" s="74"/>
      <c r="C71" s="64"/>
      <c r="D71" s="176"/>
      <c r="E71" s="176"/>
      <c r="F71" s="74"/>
      <c r="G71" s="23"/>
    </row>
    <row r="72" spans="1:7" ht="15" customHeight="1">
      <c r="A72" s="63"/>
      <c r="B72" s="74"/>
      <c r="C72" s="64"/>
      <c r="D72" s="176"/>
      <c r="E72" s="176"/>
      <c r="F72" s="74"/>
      <c r="G72" s="23"/>
    </row>
    <row r="73" spans="1:7" ht="15" customHeight="1">
      <c r="A73" s="63"/>
      <c r="B73" s="74"/>
      <c r="C73" s="64"/>
      <c r="D73" s="176"/>
      <c r="E73" s="176"/>
      <c r="F73" s="74"/>
      <c r="G73" s="23"/>
    </row>
    <row r="74" spans="1:7" ht="15" customHeight="1">
      <c r="A74" s="75"/>
      <c r="B74" s="74"/>
      <c r="C74" s="64"/>
      <c r="D74" s="176"/>
      <c r="E74" s="177"/>
      <c r="F74" s="74"/>
      <c r="G74" s="23"/>
    </row>
    <row r="75" spans="1:7" ht="15" customHeight="1">
      <c r="A75" s="76"/>
      <c r="B75" s="77"/>
      <c r="C75" s="78"/>
      <c r="D75" s="177"/>
      <c r="E75" s="177"/>
      <c r="F75" s="77"/>
      <c r="G75" s="23"/>
    </row>
    <row r="76" spans="1:7" ht="15" customHeight="1">
      <c r="A76" s="63"/>
      <c r="B76" s="74"/>
      <c r="C76" s="64"/>
      <c r="D76" s="176"/>
      <c r="E76" s="177"/>
      <c r="F76" s="74"/>
      <c r="G76" s="23"/>
    </row>
    <row r="77" spans="1:7" ht="15" customHeight="1">
      <c r="A77" s="63"/>
      <c r="B77" s="74"/>
      <c r="C77" s="64"/>
      <c r="D77" s="176"/>
      <c r="E77" s="177"/>
      <c r="F77" s="74"/>
      <c r="G77" s="23"/>
    </row>
    <row r="78" spans="1:7" ht="15" customHeight="1">
      <c r="A78" s="63"/>
      <c r="B78" s="74"/>
      <c r="C78" s="64"/>
      <c r="D78" s="176"/>
      <c r="E78" s="177"/>
      <c r="F78" s="74"/>
      <c r="G78" s="23"/>
    </row>
    <row r="79" spans="1:7" ht="15" customHeight="1">
      <c r="A79" s="63"/>
      <c r="B79" s="74"/>
      <c r="C79" s="64"/>
      <c r="D79" s="176"/>
      <c r="E79" s="177"/>
      <c r="F79" s="74"/>
      <c r="G79" s="23"/>
    </row>
    <row r="80" spans="1:7" ht="15" customHeight="1">
      <c r="A80" s="63"/>
      <c r="B80" s="74"/>
      <c r="C80" s="64"/>
      <c r="D80" s="176"/>
      <c r="E80" s="176"/>
      <c r="F80" s="74"/>
      <c r="G80" s="23"/>
    </row>
    <row r="81" spans="1:7" ht="15" customHeight="1">
      <c r="A81" s="63"/>
      <c r="B81" s="74"/>
      <c r="C81" s="64"/>
      <c r="D81" s="178"/>
      <c r="E81" s="178"/>
      <c r="F81" s="74"/>
      <c r="G81" s="23"/>
    </row>
    <row r="82" spans="1:7" ht="15" customHeight="1">
      <c r="A82" s="63"/>
      <c r="B82" s="74"/>
      <c r="C82" s="64"/>
      <c r="D82" s="176"/>
      <c r="E82" s="176"/>
      <c r="F82" s="74"/>
      <c r="G82" s="23"/>
    </row>
    <row r="83" spans="1:7" ht="15" customHeight="1">
      <c r="A83" s="63"/>
      <c r="B83" s="74"/>
      <c r="C83" s="64"/>
      <c r="D83" s="176"/>
      <c r="E83" s="176"/>
      <c r="F83" s="74"/>
      <c r="G83" s="23"/>
    </row>
    <row r="84" spans="1:7" ht="15" customHeight="1">
      <c r="A84" s="56"/>
      <c r="B84" s="57"/>
      <c r="C84" s="58"/>
      <c r="D84" s="218"/>
      <c r="E84" s="218"/>
      <c r="F84" s="57"/>
      <c r="G84" s="23"/>
    </row>
  </sheetData>
  <sheetProtection password="C71F" sheet="1"/>
  <mergeCells count="88">
    <mergeCell ref="A1:F1"/>
    <mergeCell ref="A2:E2"/>
    <mergeCell ref="A3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4:F14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FEPPS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Ludmila-Baethgen</dc:creator>
  <cp:keywords/>
  <dc:description/>
  <cp:lastModifiedBy>ses3949222</cp:lastModifiedBy>
  <cp:lastPrinted>2018-06-20T13:16:35Z</cp:lastPrinted>
  <dcterms:created xsi:type="dcterms:W3CDTF">2011-01-26T16:05:07Z</dcterms:created>
  <dcterms:modified xsi:type="dcterms:W3CDTF">2018-08-31T17:56:26Z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